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5195" windowHeight="807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93" i="1" l="1"/>
  <c r="R96" i="1"/>
  <c r="F96" i="1" l="1"/>
  <c r="M114" i="1"/>
  <c r="F17" i="1"/>
  <c r="E96" i="1"/>
  <c r="P95" i="1"/>
  <c r="D95" i="1" s="1"/>
  <c r="P94" i="1"/>
  <c r="D94" i="1" s="1"/>
  <c r="D93" i="1"/>
  <c r="D92" i="1"/>
  <c r="P91" i="1"/>
  <c r="D91" i="1" s="1"/>
  <c r="P90" i="1"/>
  <c r="D90" i="1" s="1"/>
  <c r="O89" i="1"/>
  <c r="D89" i="1" s="1"/>
  <c r="P88" i="1"/>
  <c r="D88" i="1" s="1"/>
  <c r="O87" i="1"/>
  <c r="D87" i="1" s="1"/>
  <c r="O86" i="1"/>
  <c r="D86" i="1" s="1"/>
  <c r="O85" i="1"/>
  <c r="D85" i="1" s="1"/>
  <c r="O84" i="1"/>
  <c r="N83" i="1"/>
  <c r="D83" i="1" s="1"/>
  <c r="P82" i="1"/>
  <c r="N81" i="1"/>
  <c r="D81" i="1" s="1"/>
  <c r="N80" i="1"/>
  <c r="D80" i="1" s="1"/>
  <c r="N79" i="1"/>
  <c r="M78" i="1"/>
  <c r="D78" i="1" s="1"/>
  <c r="M77" i="1"/>
  <c r="D77" i="1" s="1"/>
  <c r="M75" i="1"/>
  <c r="L73" i="1"/>
  <c r="D73" i="1" s="1"/>
  <c r="L72" i="1"/>
  <c r="D72" i="1" s="1"/>
  <c r="L71" i="1"/>
  <c r="J71" i="1"/>
  <c r="L69" i="1"/>
  <c r="K69" i="1"/>
  <c r="K67" i="1"/>
  <c r="D67" i="1" s="1"/>
  <c r="K65" i="1"/>
  <c r="D65" i="1" s="1"/>
  <c r="K64" i="1"/>
  <c r="D64" i="1" s="1"/>
  <c r="J62" i="1"/>
  <c r="D62" i="1" s="1"/>
  <c r="L60" i="1"/>
  <c r="L98" i="1" s="1"/>
  <c r="K60" i="1"/>
  <c r="J60" i="1"/>
  <c r="K58" i="1"/>
  <c r="J56" i="1"/>
  <c r="D56" i="1" s="1"/>
  <c r="J54" i="1"/>
  <c r="D54" i="1" s="1"/>
  <c r="J53" i="1"/>
  <c r="D53" i="1" s="1"/>
  <c r="J51" i="1"/>
  <c r="I49" i="1"/>
  <c r="D49" i="1" s="1"/>
  <c r="I47" i="1"/>
  <c r="D47" i="1" s="1"/>
  <c r="I45" i="1"/>
  <c r="D45" i="1" s="1"/>
  <c r="I43" i="1"/>
  <c r="D43" i="1" s="1"/>
  <c r="I42" i="1"/>
  <c r="I98" i="1" s="1"/>
  <c r="H40" i="1"/>
  <c r="D39" i="1" s="1"/>
  <c r="H37" i="1"/>
  <c r="D37" i="1" s="1"/>
  <c r="H36" i="1"/>
  <c r="D35" i="1" s="1"/>
  <c r="G34" i="1"/>
  <c r="D34" i="1" s="1"/>
  <c r="H32" i="1"/>
  <c r="D32" i="1" s="1"/>
  <c r="H30" i="1"/>
  <c r="G29" i="1"/>
  <c r="D29" i="1" s="1"/>
  <c r="G27" i="1"/>
  <c r="D27" i="1" s="1"/>
  <c r="G25" i="1"/>
  <c r="D25" i="1" s="1"/>
  <c r="F23" i="1"/>
  <c r="D23" i="1" s="1"/>
  <c r="F19" i="1"/>
  <c r="D19" i="1" s="1"/>
  <c r="F18" i="1"/>
  <c r="E16" i="1"/>
  <c r="D16" i="1" s="1"/>
  <c r="E14" i="1"/>
  <c r="D14" i="1" s="1"/>
  <c r="J98" i="1" l="1"/>
  <c r="D58" i="1"/>
  <c r="K98" i="1"/>
  <c r="D75" i="1"/>
  <c r="M98" i="1"/>
  <c r="D82" i="1"/>
  <c r="P98" i="1"/>
  <c r="D84" i="1"/>
  <c r="O98" i="1"/>
  <c r="D79" i="1"/>
  <c r="N98" i="1"/>
  <c r="D41" i="1"/>
  <c r="D51" i="1"/>
  <c r="D18" i="1"/>
  <c r="D30" i="1"/>
  <c r="D71" i="1"/>
  <c r="D69" i="1"/>
  <c r="H33" i="1" l="1"/>
  <c r="D33" i="1" s="1"/>
  <c r="H31" i="1"/>
  <c r="H98" i="1" s="1"/>
  <c r="G21" i="1"/>
  <c r="G98" i="1" s="1"/>
  <c r="D17" i="1"/>
  <c r="E12" i="1"/>
  <c r="D12" i="1" s="1"/>
  <c r="E10" i="1"/>
  <c r="D10" i="1" s="1"/>
  <c r="E8" i="1"/>
  <c r="D8" i="1" s="1"/>
  <c r="E6" i="1"/>
  <c r="C114" i="1"/>
  <c r="D107" i="1"/>
  <c r="E98" i="1" l="1"/>
  <c r="D21" i="1"/>
  <c r="D31" i="1"/>
  <c r="D6" i="1"/>
  <c r="D98" i="1" l="1"/>
</calcChain>
</file>

<file path=xl/sharedStrings.xml><?xml version="1.0" encoding="utf-8"?>
<sst xmlns="http://schemas.openxmlformats.org/spreadsheetml/2006/main" count="145" uniqueCount="82">
  <si>
    <t>2.2. Плановый объем организации и проведения мероприятий( в стоимостных показателях)</t>
  </si>
  <si>
    <t>№ п.п</t>
  </si>
  <si>
    <t>Наименование мероприятия</t>
  </si>
  <si>
    <t>Ед.изм.</t>
  </si>
  <si>
    <t>Фин.затр.на единицу услуги,руб.</t>
  </si>
  <si>
    <t xml:space="preserve">                                                      Объем оказания услуг по месяцам</t>
  </si>
  <si>
    <t>Конкурс среди молодых семей "7+Я"</t>
  </si>
  <si>
    <t>Акция - "Георгиевская лента"</t>
  </si>
  <si>
    <t>Клубный турнир по компьютерным играм</t>
  </si>
  <si>
    <t>Подготовка и выпуск газеты наша жизнь</t>
  </si>
  <si>
    <t xml:space="preserve">Свободное посещение </t>
  </si>
  <si>
    <t>Итого  по работе с молодёжью (мероприятия)</t>
  </si>
  <si>
    <t>работа с молодёжью</t>
  </si>
  <si>
    <t>руб</t>
  </si>
  <si>
    <t xml:space="preserve"> </t>
  </si>
  <si>
    <t>Клубный турнир по настольным играм</t>
  </si>
  <si>
    <t xml:space="preserve">: </t>
  </si>
  <si>
    <t>485100 - 97063 = 388037 руб.</t>
  </si>
  <si>
    <t xml:space="preserve">388037 : 14748 = </t>
  </si>
  <si>
    <t>14748 это  - 25548 - 10800( газета кол-во экз.)</t>
  </si>
  <si>
    <t>(ст.226+290 мер-я без газеты)</t>
  </si>
  <si>
    <t>:</t>
  </si>
  <si>
    <t>=</t>
  </si>
  <si>
    <t>Стоимость услуги в 2015 г.</t>
  </si>
  <si>
    <t>Театрализованное представление " Новый год по-русский"</t>
  </si>
  <si>
    <t>Рождество. Театрализованное предста-вление"Под рождествен-ской звездой</t>
  </si>
  <si>
    <t>Открытый Кубок главы городского поселения Хорлово по Каратэ среди подростков и молодёжи Памяти Героя Советского Союза Карпина, посвя-щенный 70-летию Победы</t>
  </si>
  <si>
    <t>Battle"Ice Cream" Битва снежных команд</t>
  </si>
  <si>
    <t>"Снеговичёк"- семейная развлекательная программа На спортивной площадке</t>
  </si>
  <si>
    <t>День защитника отечества. Традиционные русские забавы "Богатырские игры"</t>
  </si>
  <si>
    <t xml:space="preserve">"Служу Отечеству" Встреча подростков с ветеранами боевых действий </t>
  </si>
  <si>
    <t>"Назад в прошлое". Конкурс среди молодежи на лучший рассказ о ветеранах, боевых действиях</t>
  </si>
  <si>
    <t>Масленица Интерактивно-развле-кательная программа "Народный карнавал"</t>
  </si>
  <si>
    <t>Первенство по лыжам среди молодёжи и под-ростков  "Лыжня Хорлово"</t>
  </si>
  <si>
    <t>Круглый стол с подрост-ками "Я и закон"Встреча с участковым</t>
  </si>
  <si>
    <t>Мисс "Весна-2015". Праздник весны и красоты. Конкурс среди девушек.</t>
  </si>
  <si>
    <t>Экскурсии в г. Москва с фольклерным теат-ром "Вечёрка"; посеще-ние Мо-сковского Историче-ского - энтографи-ческого театра.</t>
  </si>
  <si>
    <t>Всероссийской юноше-ской игры "Зарница"</t>
  </si>
  <si>
    <t>Все профессии хороши - выбирай любую - круг-лый стол по профориен-тации молодёжи и подростков</t>
  </si>
  <si>
    <t>Трудовая акция субботник</t>
  </si>
  <si>
    <t>Турнир "Весенний лучик" по стритболу среди подростков</t>
  </si>
  <si>
    <t>Пасха. Театрализованное пре-дставление "Как князь Владимир выбрал веру христианскую".</t>
  </si>
  <si>
    <t xml:space="preserve">Красная горка. Инсценировка традиционного обряда "Золотые ворота" </t>
  </si>
  <si>
    <t>Конкурс семейного рисун-ка и поделок "Хочу быть космонавтом"- посвящен-ный Дню космонавтики</t>
  </si>
  <si>
    <t>"С Днем Победы!" Персональные поздравле-ния всем участникам Вели-кой Отечественной вой-ны Акция "Поздравь ветерана"</t>
  </si>
  <si>
    <t>Легкоатлетическая "Эстафета Победы"</t>
  </si>
  <si>
    <t>"Последний звонок" Прощание со школой</t>
  </si>
  <si>
    <t>Военная литературная-музыкальная компази-ция, посвященная 70-летию Победы в Вели-кой Отечественной войне</t>
  </si>
  <si>
    <t>Первенство по футболу среди подростков на Кубок Главы городско-го поселения Хорлово</t>
  </si>
  <si>
    <t>"Смешные конопушки" День защиты детей, развлекательная про-грамма  для детей и их родителей</t>
  </si>
  <si>
    <t>Иван купала                        Инсценировка традици-онных гаданий и забав в ночь Ивана Купала " Цвет папоротника".</t>
  </si>
  <si>
    <t>«Эта память, верьте, люди, всей земле нужна»  День памяти и скорби посвящённый началу ВОВ</t>
  </si>
  <si>
    <t>Молодежная  акция посвященная,   Дню независимости России</t>
  </si>
  <si>
    <t>«Озёрам Хорлово чистые берега» - эколо-гическая волонтёрская акция по очистки озёр от бытового мусора</t>
  </si>
  <si>
    <t xml:space="preserve">Молодежные гулянья «День молодежи». </t>
  </si>
  <si>
    <t>« Детство, опаленное войной» Конкурс детских рисунков редакции газеты «Наша жизнь»</t>
  </si>
  <si>
    <t>Турпоход с волонтерами</t>
  </si>
  <si>
    <t>«Мой зелёный друг» - экологическая акция посвящённая  уходу за лесными насаждениями вокруг Хорлово</t>
  </si>
  <si>
    <t xml:space="preserve">Традиционные ярмароч-ные народные гуляния 
«Ай да ярмарка, ай да красавица».
(День поселка Фосфорит-ный, деревни Елкино, г.п. Хорлово) </t>
  </si>
  <si>
    <t>Праздники двора Хор-лово, Фосфоритный, Ёлкино.</t>
  </si>
  <si>
    <t>«По всей России обели-ски, как души рвутся из земли». Вечер поэзии.</t>
  </si>
  <si>
    <t xml:space="preserve">Организация работы летнего трудового лагеря, август   </t>
  </si>
  <si>
    <t>Праздник Дня знаний</t>
  </si>
  <si>
    <t>«Первый раз в первый класс», игровая про-грамма для детей и их родителей. Посвящение в первоклассники</t>
  </si>
  <si>
    <t>Единый день здоровья</t>
  </si>
  <si>
    <t xml:space="preserve">Театрализованное пре-дставление на праздник Покрова Пресвятой Бо-городицы  «Посиделки на покров день». </t>
  </si>
  <si>
    <t xml:space="preserve">«Пусть знают и помнят потомки» </t>
  </si>
  <si>
    <t xml:space="preserve">Тренинг «Конфликты- контакты» для подростков </t>
  </si>
  <si>
    <t>Областной конкурс специалистов сферы молодёжной политики</t>
  </si>
  <si>
    <t>Клубный турнир по настольному теннису</t>
  </si>
  <si>
    <t xml:space="preserve">Тренинг – игра на сплочение подростков </t>
  </si>
  <si>
    <t>Фестиваль молодежно-го творчества и инно-вационных проектов «Да – Мечте 2015». Открытие</t>
  </si>
  <si>
    <t>Фестиваль молодежно-го творчества и иннова-ционных проектов «Да – Мечте 2015». Конкурс-ные отборочные туры</t>
  </si>
  <si>
    <t>Фестиваль молодежного творчества и инноваци-онных проектов «Да – Мечте 2015». Закрытие и гала-концерт</t>
  </si>
  <si>
    <t>Фестиваль  работающий молодежи.</t>
  </si>
  <si>
    <t>«Мистер сила» Клубный турнир среди молодёжи по жиму</t>
  </si>
  <si>
    <t xml:space="preserve">«Я гражданин России!» Торжественное вручение паспортов, ко дню Кон-ституции России. </t>
  </si>
  <si>
    <t>Экскурсия в г. Рязань с фольклорным театром «Вечёрка», посещение Рязанского художествен-ного музея им. И. П. Пожалостина.</t>
  </si>
  <si>
    <t xml:space="preserve">«Героев славных имена» (о Героях  Великой Оте-чественной войны -  на-ших земляках) </t>
  </si>
  <si>
    <t xml:space="preserve">Вечер отдыха для волонтеров и подведение итогов работы за год. </t>
  </si>
  <si>
    <t>Клубный турнир по настольным играм.</t>
  </si>
  <si>
    <t>Тариф из расчета 24,77  руб.на человека в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</si>
</sst>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/>
    <xf numFmtId="1" fontId="2" fillId="0" borderId="1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6"/>
  <sheetViews>
    <sheetView tabSelected="1" topLeftCell="A93" workbookViewId="0">
      <selection activeCell="H10" sqref="H10:H11"/>
    </sheetView>
  </sheetViews>
  <sheetFormatPr defaultRowHeight="15" x14ac:dyDescent="0.25"/>
  <cols>
    <col min="1" max="1" width="4.42578125" customWidth="1"/>
    <col min="2" max="2" width="24.42578125" customWidth="1"/>
    <col min="3" max="3" width="7.42578125" customWidth="1"/>
    <col min="4" max="4" width="11.28515625" customWidth="1"/>
    <col min="5" max="5" width="7.42578125" customWidth="1"/>
    <col min="6" max="6" width="7.140625" customWidth="1"/>
    <col min="7" max="7" width="8.140625" customWidth="1"/>
    <col min="8" max="8" width="7.85546875" customWidth="1"/>
    <col min="9" max="10" width="6.85546875" customWidth="1"/>
    <col min="11" max="11" width="6.7109375" customWidth="1"/>
    <col min="12" max="12" width="7.140625" customWidth="1"/>
    <col min="13" max="13" width="6.5703125" customWidth="1"/>
    <col min="14" max="14" width="6.140625" customWidth="1"/>
    <col min="15" max="15" width="8.28515625" customWidth="1"/>
    <col min="16" max="16" width="10" customWidth="1"/>
  </cols>
  <sheetData>
    <row r="1" spans="1:18" x14ac:dyDescent="0.25">
      <c r="A1" s="16" t="s">
        <v>0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x14ac:dyDescent="0.25">
      <c r="A2" s="66" t="s">
        <v>81</v>
      </c>
      <c r="B2" s="66"/>
      <c r="C2" s="66"/>
      <c r="D2" s="66"/>
      <c r="E2" s="66"/>
      <c r="F2" s="66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8" x14ac:dyDescent="0.25">
      <c r="A3" s="67" t="s">
        <v>1</v>
      </c>
      <c r="B3" s="69" t="s">
        <v>2</v>
      </c>
      <c r="C3" s="71" t="s">
        <v>3</v>
      </c>
      <c r="D3" s="73" t="s">
        <v>4</v>
      </c>
      <c r="E3" s="75" t="s">
        <v>5</v>
      </c>
      <c r="F3" s="76"/>
      <c r="G3" s="76"/>
      <c r="H3" s="76"/>
      <c r="I3" s="76"/>
      <c r="J3" s="76"/>
      <c r="K3" s="76"/>
      <c r="L3" s="76"/>
      <c r="M3" s="76"/>
      <c r="N3" s="76"/>
      <c r="O3" s="76"/>
      <c r="P3" s="77"/>
    </row>
    <row r="4" spans="1:18" x14ac:dyDescent="0.25">
      <c r="A4" s="68"/>
      <c r="B4" s="70"/>
      <c r="C4" s="72"/>
      <c r="D4" s="74"/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</row>
    <row r="5" spans="1:18" x14ac:dyDescent="0.25">
      <c r="A5" s="1"/>
      <c r="B5" s="1"/>
      <c r="C5" s="1"/>
      <c r="D5" s="1"/>
      <c r="E5" s="1"/>
      <c r="F5" s="1"/>
      <c r="G5" s="1" t="s">
        <v>12</v>
      </c>
      <c r="H5" s="1"/>
      <c r="I5" s="1"/>
      <c r="J5" s="1"/>
      <c r="K5" s="1"/>
      <c r="L5" s="1"/>
      <c r="M5" s="1"/>
      <c r="N5" s="1"/>
      <c r="O5" s="1"/>
      <c r="P5" s="1"/>
    </row>
    <row r="6" spans="1:18" x14ac:dyDescent="0.25">
      <c r="A6" s="47">
        <v>1</v>
      </c>
      <c r="B6" s="51" t="s">
        <v>24</v>
      </c>
      <c r="C6" s="47" t="s">
        <v>13</v>
      </c>
      <c r="D6" s="49">
        <f>E6</f>
        <v>2477.4191526698419</v>
      </c>
      <c r="E6" s="49">
        <f>Q6*R6</f>
        <v>2477.4191526698419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>
        <v>100</v>
      </c>
      <c r="R6">
        <v>24.77419152669842</v>
      </c>
    </row>
    <row r="7" spans="1:18" ht="27" customHeight="1" x14ac:dyDescent="0.25">
      <c r="A7" s="47"/>
      <c r="B7" s="51"/>
      <c r="C7" s="47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8" ht="15" customHeight="1" x14ac:dyDescent="0.25">
      <c r="A8" s="47">
        <v>2</v>
      </c>
      <c r="B8" s="51" t="s">
        <v>25</v>
      </c>
      <c r="C8" s="47" t="s">
        <v>13</v>
      </c>
      <c r="D8" s="52">
        <f>E8</f>
        <v>2477.4191526698419</v>
      </c>
      <c r="E8" s="49">
        <f>Q8*R8</f>
        <v>2477.4191526698419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>
        <v>100</v>
      </c>
      <c r="R8">
        <v>24.77419152669842</v>
      </c>
    </row>
    <row r="9" spans="1:18" ht="40.5" customHeight="1" x14ac:dyDescent="0.25">
      <c r="A9" s="47"/>
      <c r="B9" s="51"/>
      <c r="C9" s="47"/>
      <c r="D9" s="56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8" ht="15" customHeight="1" x14ac:dyDescent="0.25">
      <c r="A10" s="47">
        <v>3</v>
      </c>
      <c r="B10" s="51" t="s">
        <v>26</v>
      </c>
      <c r="C10" s="47" t="s">
        <v>13</v>
      </c>
      <c r="D10" s="49">
        <f>E10</f>
        <v>4211.6125595387311</v>
      </c>
      <c r="E10" s="49">
        <f>Q10*R10</f>
        <v>4211.6125595387311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>
        <v>170</v>
      </c>
      <c r="R10">
        <v>24.77419152669842</v>
      </c>
    </row>
    <row r="11" spans="1:18" ht="78.75" customHeight="1" x14ac:dyDescent="0.25">
      <c r="A11" s="47"/>
      <c r="B11" s="51"/>
      <c r="C11" s="47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8" ht="15" customHeight="1" x14ac:dyDescent="0.25">
      <c r="A12" s="47">
        <v>4</v>
      </c>
      <c r="B12" s="63" t="s">
        <v>15</v>
      </c>
      <c r="C12" s="47" t="s">
        <v>13</v>
      </c>
      <c r="D12" s="49">
        <f>E12</f>
        <v>1015.7418525946352</v>
      </c>
      <c r="E12" s="49">
        <f>Q12*R12</f>
        <v>1015.7418525946352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>
        <v>41</v>
      </c>
      <c r="R12">
        <v>24.77419152669842</v>
      </c>
    </row>
    <row r="13" spans="1:18" ht="18.75" customHeight="1" x14ac:dyDescent="0.25">
      <c r="A13" s="47"/>
      <c r="B13" s="63"/>
      <c r="C13" s="47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8" ht="15" customHeight="1" x14ac:dyDescent="0.25">
      <c r="A14" s="47">
        <v>5</v>
      </c>
      <c r="B14" s="51" t="s">
        <v>27</v>
      </c>
      <c r="C14" s="47" t="s">
        <v>13</v>
      </c>
      <c r="D14" s="49">
        <f>E14</f>
        <v>2477.4191526698419</v>
      </c>
      <c r="E14" s="49">
        <f>Q14*R14</f>
        <v>2477.4191526698419</v>
      </c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>
        <v>100</v>
      </c>
      <c r="R14">
        <v>24.77419152669842</v>
      </c>
    </row>
    <row r="15" spans="1:18" ht="13.5" customHeight="1" x14ac:dyDescent="0.25">
      <c r="A15" s="47"/>
      <c r="B15" s="51"/>
      <c r="C15" s="47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8" ht="41.25" customHeight="1" x14ac:dyDescent="0.25">
      <c r="A16" s="2">
        <v>6</v>
      </c>
      <c r="B16" s="24" t="s">
        <v>28</v>
      </c>
      <c r="C16" s="4" t="s">
        <v>13</v>
      </c>
      <c r="D16" s="11">
        <f>E16</f>
        <v>743.22574580095261</v>
      </c>
      <c r="E16" s="11">
        <f>Q16*R16</f>
        <v>743.22574580095261</v>
      </c>
      <c r="F16" s="13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>
        <v>30</v>
      </c>
      <c r="R16">
        <v>24.77419152669842</v>
      </c>
    </row>
    <row r="17" spans="1:18" ht="41.25" customHeight="1" x14ac:dyDescent="0.25">
      <c r="A17" s="2">
        <v>7</v>
      </c>
      <c r="B17" s="24" t="s">
        <v>29</v>
      </c>
      <c r="C17" s="4" t="s">
        <v>13</v>
      </c>
      <c r="D17" s="11">
        <f>F17</f>
        <v>1238.7095763349209</v>
      </c>
      <c r="E17" s="11"/>
      <c r="F17" s="13">
        <f>Q17*R17</f>
        <v>1238.7095763349209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>
        <v>50</v>
      </c>
      <c r="R17">
        <v>24.77419152669842</v>
      </c>
    </row>
    <row r="18" spans="1:18" ht="41.25" customHeight="1" x14ac:dyDescent="0.25">
      <c r="A18" s="25">
        <v>8</v>
      </c>
      <c r="B18" s="29" t="s">
        <v>30</v>
      </c>
      <c r="C18" s="25" t="s">
        <v>13</v>
      </c>
      <c r="D18" s="27">
        <f>F18</f>
        <v>2477.4191526698419</v>
      </c>
      <c r="E18" s="27"/>
      <c r="F18" s="27">
        <f>Q18*R18</f>
        <v>2477.4191526698419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>
        <v>100</v>
      </c>
      <c r="R18">
        <v>24.77419152669842</v>
      </c>
    </row>
    <row r="19" spans="1:18" ht="15" customHeight="1" x14ac:dyDescent="0.25">
      <c r="A19" s="47">
        <v>9</v>
      </c>
      <c r="B19" s="62" t="s">
        <v>31</v>
      </c>
      <c r="C19" s="47" t="s">
        <v>13</v>
      </c>
      <c r="D19" s="49">
        <f>F19</f>
        <v>2477.4191526698419</v>
      </c>
      <c r="E19" s="49"/>
      <c r="F19" s="49">
        <f>Q19*R19</f>
        <v>2477.4191526698419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>
        <v>100</v>
      </c>
      <c r="R19">
        <v>24.77419152669842</v>
      </c>
    </row>
    <row r="20" spans="1:18" ht="39.75" customHeight="1" x14ac:dyDescent="0.25">
      <c r="A20" s="47"/>
      <c r="B20" s="62"/>
      <c r="C20" s="47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8" ht="15" customHeight="1" x14ac:dyDescent="0.25">
      <c r="A21" s="47">
        <v>10</v>
      </c>
      <c r="B21" s="62" t="s">
        <v>32</v>
      </c>
      <c r="C21" s="47" t="s">
        <v>13</v>
      </c>
      <c r="D21" s="49">
        <f>G21</f>
        <v>1238.7095763349209</v>
      </c>
      <c r="E21" s="49"/>
      <c r="F21" s="49"/>
      <c r="G21" s="49">
        <f>Q21*R21</f>
        <v>1238.7095763349209</v>
      </c>
      <c r="H21" s="49"/>
      <c r="I21" s="49"/>
      <c r="J21" s="49"/>
      <c r="K21" s="49"/>
      <c r="L21" s="49"/>
      <c r="M21" s="49"/>
      <c r="N21" s="49"/>
      <c r="O21" s="49"/>
      <c r="P21" s="49"/>
      <c r="Q21">
        <v>50</v>
      </c>
      <c r="R21">
        <v>24.77419152669842</v>
      </c>
    </row>
    <row r="22" spans="1:18" ht="34.5" customHeight="1" x14ac:dyDescent="0.25">
      <c r="A22" s="47"/>
      <c r="B22" s="62"/>
      <c r="C22" s="47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8" ht="15" customHeight="1" x14ac:dyDescent="0.25">
      <c r="A23" s="47">
        <v>11</v>
      </c>
      <c r="B23" s="51" t="s">
        <v>33</v>
      </c>
      <c r="C23" s="47" t="s">
        <v>13</v>
      </c>
      <c r="D23" s="49">
        <f>F23</f>
        <v>4954.8383053396838</v>
      </c>
      <c r="E23" s="48"/>
      <c r="F23" s="49">
        <f>Q23*R23</f>
        <v>4954.8383053396838</v>
      </c>
      <c r="G23" s="49"/>
      <c r="H23" s="48"/>
      <c r="I23" s="48"/>
      <c r="J23" s="48"/>
      <c r="K23" s="48"/>
      <c r="L23" s="49"/>
      <c r="M23" s="48"/>
      <c r="N23" s="48"/>
      <c r="O23" s="48"/>
      <c r="P23" s="48"/>
      <c r="Q23">
        <v>200</v>
      </c>
      <c r="R23">
        <v>24.77419152669842</v>
      </c>
    </row>
    <row r="24" spans="1:18" ht="27.75" customHeight="1" x14ac:dyDescent="0.25">
      <c r="A24" s="47"/>
      <c r="B24" s="51"/>
      <c r="C24" s="47"/>
      <c r="D24" s="49"/>
      <c r="E24" s="48"/>
      <c r="F24" s="49"/>
      <c r="G24" s="49"/>
      <c r="H24" s="48"/>
      <c r="I24" s="48"/>
      <c r="J24" s="48"/>
      <c r="K24" s="48"/>
      <c r="L24" s="49"/>
      <c r="M24" s="48"/>
      <c r="N24" s="48"/>
      <c r="O24" s="48"/>
      <c r="P24" s="48"/>
    </row>
    <row r="25" spans="1:18" ht="15" customHeight="1" x14ac:dyDescent="0.25">
      <c r="A25" s="47">
        <v>12</v>
      </c>
      <c r="B25" s="51" t="s">
        <v>34</v>
      </c>
      <c r="C25" s="47" t="s">
        <v>13</v>
      </c>
      <c r="D25" s="49">
        <f>G25</f>
        <v>743.22574580095261</v>
      </c>
      <c r="E25" s="48"/>
      <c r="F25" s="48"/>
      <c r="G25" s="49">
        <f>Q25*R25</f>
        <v>743.22574580095261</v>
      </c>
      <c r="H25" s="49"/>
      <c r="I25" s="48"/>
      <c r="J25" s="48"/>
      <c r="K25" s="48"/>
      <c r="L25" s="49"/>
      <c r="M25" s="48"/>
      <c r="N25" s="48"/>
      <c r="O25" s="48"/>
      <c r="P25" s="48"/>
      <c r="Q25">
        <v>30</v>
      </c>
      <c r="R25">
        <v>24.77419152669842</v>
      </c>
    </row>
    <row r="26" spans="1:18" ht="26.25" customHeight="1" x14ac:dyDescent="0.25">
      <c r="A26" s="47"/>
      <c r="B26" s="51"/>
      <c r="C26" s="47"/>
      <c r="D26" s="49"/>
      <c r="E26" s="48"/>
      <c r="F26" s="48"/>
      <c r="G26" s="49"/>
      <c r="H26" s="49"/>
      <c r="I26" s="48"/>
      <c r="J26" s="48"/>
      <c r="K26" s="48"/>
      <c r="L26" s="49"/>
      <c r="M26" s="48"/>
      <c r="N26" s="48"/>
      <c r="O26" s="48"/>
      <c r="P26" s="48"/>
    </row>
    <row r="27" spans="1:18" ht="15" customHeight="1" x14ac:dyDescent="0.25">
      <c r="A27" s="47">
        <v>13</v>
      </c>
      <c r="B27" s="51" t="s">
        <v>35</v>
      </c>
      <c r="C27" s="47" t="s">
        <v>13</v>
      </c>
      <c r="D27" s="49">
        <f>G27</f>
        <v>4954.8383053396838</v>
      </c>
      <c r="E27" s="48"/>
      <c r="F27" s="48"/>
      <c r="G27" s="49">
        <f>Q27*R27</f>
        <v>4954.8383053396838</v>
      </c>
      <c r="H27" s="49"/>
      <c r="I27" s="48"/>
      <c r="J27" s="48"/>
      <c r="K27" s="48"/>
      <c r="L27" s="49"/>
      <c r="M27" s="48"/>
      <c r="N27" s="48"/>
      <c r="O27" s="48"/>
      <c r="P27" s="48"/>
      <c r="Q27">
        <v>200</v>
      </c>
      <c r="R27">
        <v>24.77419152669842</v>
      </c>
    </row>
    <row r="28" spans="1:18" ht="31.15" customHeight="1" x14ac:dyDescent="0.25">
      <c r="A28" s="47"/>
      <c r="B28" s="51"/>
      <c r="C28" s="47"/>
      <c r="D28" s="49"/>
      <c r="E28" s="48"/>
      <c r="F28" s="48"/>
      <c r="G28" s="49"/>
      <c r="H28" s="49"/>
      <c r="I28" s="48"/>
      <c r="J28" s="48"/>
      <c r="K28" s="48"/>
      <c r="L28" s="49"/>
      <c r="M28" s="48"/>
      <c r="N28" s="48"/>
      <c r="O28" s="48"/>
      <c r="P28" s="48"/>
    </row>
    <row r="29" spans="1:18" ht="68.25" customHeight="1" x14ac:dyDescent="0.25">
      <c r="A29" s="2">
        <v>14</v>
      </c>
      <c r="B29" s="5" t="s">
        <v>36</v>
      </c>
      <c r="C29" s="4" t="s">
        <v>13</v>
      </c>
      <c r="D29" s="11">
        <f>G29</f>
        <v>743.22574580095261</v>
      </c>
      <c r="E29" s="10"/>
      <c r="F29" s="10"/>
      <c r="G29" s="11">
        <f>Q29*R29</f>
        <v>743.22574580095261</v>
      </c>
      <c r="H29" s="10"/>
      <c r="I29" s="13"/>
      <c r="J29" s="10"/>
      <c r="K29" s="10"/>
      <c r="L29" s="11"/>
      <c r="M29" s="10"/>
      <c r="N29" s="10"/>
      <c r="O29" s="10"/>
      <c r="P29" s="10"/>
      <c r="Q29">
        <v>30</v>
      </c>
      <c r="R29">
        <v>24.77419152669842</v>
      </c>
    </row>
    <row r="30" spans="1:18" ht="27" customHeight="1" x14ac:dyDescent="0.25">
      <c r="A30" s="2">
        <v>15</v>
      </c>
      <c r="B30" s="5" t="s">
        <v>37</v>
      </c>
      <c r="C30" s="4" t="s">
        <v>13</v>
      </c>
      <c r="D30" s="11">
        <f>H30</f>
        <v>2477.4191526698419</v>
      </c>
      <c r="E30" s="10"/>
      <c r="F30" s="10"/>
      <c r="G30" s="11"/>
      <c r="H30" s="40">
        <f>Q30*R30</f>
        <v>2477.4191526698419</v>
      </c>
      <c r="I30" s="13"/>
      <c r="J30" s="10"/>
      <c r="K30" s="10"/>
      <c r="L30" s="10"/>
      <c r="M30" s="11"/>
      <c r="N30" s="10"/>
      <c r="O30" s="10"/>
      <c r="P30" s="10"/>
      <c r="Q30">
        <v>100</v>
      </c>
      <c r="R30">
        <v>24.77419152669842</v>
      </c>
    </row>
    <row r="31" spans="1:18" ht="30.75" customHeight="1" x14ac:dyDescent="0.25">
      <c r="A31" s="2">
        <v>16</v>
      </c>
      <c r="B31" s="5" t="s">
        <v>6</v>
      </c>
      <c r="C31" s="4" t="s">
        <v>13</v>
      </c>
      <c r="D31" s="11">
        <f>H31</f>
        <v>7432.2574580095261</v>
      </c>
      <c r="E31" s="10"/>
      <c r="F31" s="10"/>
      <c r="G31" s="11"/>
      <c r="H31" s="40">
        <f>Q31*R31</f>
        <v>7432.2574580095261</v>
      </c>
      <c r="I31" s="10"/>
      <c r="J31" s="10"/>
      <c r="K31" s="10"/>
      <c r="L31" s="10"/>
      <c r="M31" s="11"/>
      <c r="N31" s="10"/>
      <c r="O31" s="10"/>
      <c r="P31" s="10"/>
      <c r="Q31">
        <v>300</v>
      </c>
      <c r="R31">
        <v>24.77419152669842</v>
      </c>
    </row>
    <row r="32" spans="1:18" ht="51.75" customHeight="1" x14ac:dyDescent="0.25">
      <c r="A32" s="2">
        <v>17</v>
      </c>
      <c r="B32" s="5" t="s">
        <v>38</v>
      </c>
      <c r="C32" s="4" t="s">
        <v>13</v>
      </c>
      <c r="D32" s="11">
        <f>H32</f>
        <v>743.22574580095261</v>
      </c>
      <c r="E32" s="10"/>
      <c r="F32" s="10"/>
      <c r="G32" s="11"/>
      <c r="H32" s="40">
        <f>Q32*R32</f>
        <v>743.22574580095261</v>
      </c>
      <c r="I32" s="13"/>
      <c r="J32" s="11"/>
      <c r="K32" s="11"/>
      <c r="L32" s="11"/>
      <c r="M32" s="11"/>
      <c r="N32" s="11"/>
      <c r="O32" s="11"/>
      <c r="P32" s="11"/>
      <c r="Q32">
        <v>30</v>
      </c>
      <c r="R32">
        <v>24.77419152669842</v>
      </c>
    </row>
    <row r="33" spans="1:18" ht="27" customHeight="1" x14ac:dyDescent="0.25">
      <c r="A33" s="25">
        <v>18</v>
      </c>
      <c r="B33" s="29" t="s">
        <v>39</v>
      </c>
      <c r="C33" s="25" t="s">
        <v>13</v>
      </c>
      <c r="D33" s="27">
        <f>H33</f>
        <v>2477.4191526698419</v>
      </c>
      <c r="E33" s="26"/>
      <c r="F33" s="26"/>
      <c r="G33" s="27"/>
      <c r="H33" s="40">
        <f>Q33*R33</f>
        <v>2477.4191526698419</v>
      </c>
      <c r="I33" s="27"/>
      <c r="J33" s="27"/>
      <c r="K33" s="27"/>
      <c r="L33" s="27"/>
      <c r="M33" s="27"/>
      <c r="N33" s="27"/>
      <c r="O33" s="27"/>
      <c r="P33" s="27"/>
      <c r="Q33">
        <v>100</v>
      </c>
      <c r="R33">
        <v>24.77419152669842</v>
      </c>
    </row>
    <row r="34" spans="1:18" ht="44.25" customHeight="1" x14ac:dyDescent="0.25">
      <c r="A34" s="2">
        <v>19</v>
      </c>
      <c r="B34" s="5" t="s">
        <v>40</v>
      </c>
      <c r="C34" s="4" t="s">
        <v>13</v>
      </c>
      <c r="D34" s="11">
        <f>G34</f>
        <v>743.22574580095261</v>
      </c>
      <c r="E34" s="10"/>
      <c r="F34" s="10"/>
      <c r="G34" s="11">
        <f>Q34*R34</f>
        <v>743.22574580095261</v>
      </c>
      <c r="H34" s="10"/>
      <c r="I34" s="11"/>
      <c r="J34" s="13"/>
      <c r="K34" s="11"/>
      <c r="L34" s="11"/>
      <c r="M34" s="11"/>
      <c r="N34" s="11"/>
      <c r="O34" s="11"/>
      <c r="P34" s="11"/>
      <c r="Q34">
        <v>30</v>
      </c>
      <c r="R34">
        <v>24.77419152669842</v>
      </c>
    </row>
    <row r="35" spans="1:18" ht="15" customHeight="1" x14ac:dyDescent="0.25">
      <c r="A35" s="47">
        <v>20</v>
      </c>
      <c r="B35" s="63" t="s">
        <v>41</v>
      </c>
      <c r="C35" s="47" t="s">
        <v>13</v>
      </c>
      <c r="D35" s="49">
        <f>H36</f>
        <v>1238.7095763349209</v>
      </c>
      <c r="E35" s="64"/>
      <c r="F35" s="6"/>
      <c r="G35" s="6"/>
      <c r="H35" s="14"/>
      <c r="I35" s="49"/>
      <c r="J35" s="52"/>
      <c r="K35" s="14"/>
      <c r="L35" s="14"/>
      <c r="M35" s="14"/>
      <c r="N35" s="14"/>
      <c r="O35" s="14"/>
      <c r="P35" s="14"/>
      <c r="Q35">
        <v>50</v>
      </c>
      <c r="R35">
        <v>24.77419152669842</v>
      </c>
    </row>
    <row r="36" spans="1:18" ht="47.25" customHeight="1" x14ac:dyDescent="0.25">
      <c r="A36" s="47"/>
      <c r="B36" s="63"/>
      <c r="C36" s="47"/>
      <c r="D36" s="49"/>
      <c r="E36" s="65"/>
      <c r="F36" s="7"/>
      <c r="G36" s="7"/>
      <c r="H36" s="15">
        <f>Q35*R35</f>
        <v>1238.7095763349209</v>
      </c>
      <c r="I36" s="49"/>
      <c r="J36" s="56"/>
      <c r="K36" s="15"/>
      <c r="L36" s="15"/>
      <c r="M36" s="15"/>
      <c r="N36" s="15"/>
      <c r="O36" s="15"/>
      <c r="P36" s="15"/>
    </row>
    <row r="37" spans="1:18" ht="15" customHeight="1" x14ac:dyDescent="0.25">
      <c r="A37" s="47">
        <v>21</v>
      </c>
      <c r="B37" s="62" t="s">
        <v>42</v>
      </c>
      <c r="C37" s="47" t="s">
        <v>13</v>
      </c>
      <c r="D37" s="49">
        <f>H37</f>
        <v>1238.7095763349209</v>
      </c>
      <c r="E37" s="6"/>
      <c r="F37" s="6"/>
      <c r="G37" s="6"/>
      <c r="H37" s="52">
        <f>Q37*R37</f>
        <v>1238.7095763349209</v>
      </c>
      <c r="I37" s="14"/>
      <c r="J37" s="49"/>
      <c r="K37" s="14"/>
      <c r="L37" s="14"/>
      <c r="M37" s="14"/>
      <c r="N37" s="14"/>
      <c r="O37" s="14"/>
      <c r="P37" s="14"/>
      <c r="Q37">
        <v>50</v>
      </c>
      <c r="R37">
        <v>24.77419152669842</v>
      </c>
    </row>
    <row r="38" spans="1:18" ht="39" customHeight="1" x14ac:dyDescent="0.25">
      <c r="A38" s="47"/>
      <c r="B38" s="62"/>
      <c r="C38" s="47"/>
      <c r="D38" s="49"/>
      <c r="E38" s="7"/>
      <c r="F38" s="7"/>
      <c r="G38" s="7"/>
      <c r="H38" s="56"/>
      <c r="I38" s="15"/>
      <c r="J38" s="49"/>
      <c r="K38" s="15"/>
      <c r="L38" s="15"/>
      <c r="M38" s="15"/>
      <c r="N38" s="15"/>
      <c r="O38" s="15"/>
      <c r="P38" s="15"/>
    </row>
    <row r="39" spans="1:18" ht="15" customHeight="1" x14ac:dyDescent="0.25">
      <c r="A39" s="47">
        <v>22</v>
      </c>
      <c r="B39" s="60" t="s">
        <v>43</v>
      </c>
      <c r="C39" s="47" t="s">
        <v>13</v>
      </c>
      <c r="D39" s="49">
        <f>H40</f>
        <v>743.22574580095261</v>
      </c>
      <c r="E39" s="6"/>
      <c r="F39" s="6"/>
      <c r="G39" s="6"/>
      <c r="H39" s="14"/>
      <c r="I39" s="14"/>
      <c r="J39" s="14"/>
      <c r="K39" s="49"/>
      <c r="L39" s="14"/>
      <c r="M39" s="14"/>
      <c r="N39" s="14"/>
      <c r="O39" s="14"/>
      <c r="P39" s="14"/>
      <c r="Q39">
        <v>30</v>
      </c>
      <c r="R39">
        <v>24.77419152669842</v>
      </c>
    </row>
    <row r="40" spans="1:18" ht="42.75" customHeight="1" x14ac:dyDescent="0.25">
      <c r="A40" s="47"/>
      <c r="B40" s="61"/>
      <c r="C40" s="47"/>
      <c r="D40" s="49"/>
      <c r="E40" s="7"/>
      <c r="F40" s="7"/>
      <c r="G40" s="7"/>
      <c r="H40" s="15">
        <f>Q39*R39</f>
        <v>743.22574580095261</v>
      </c>
      <c r="I40" s="15"/>
      <c r="J40" s="15"/>
      <c r="K40" s="49"/>
      <c r="L40" s="15"/>
      <c r="M40" s="15"/>
      <c r="N40" s="15"/>
      <c r="O40" s="15"/>
      <c r="P40" s="15"/>
    </row>
    <row r="41" spans="1:18" ht="15" customHeight="1" x14ac:dyDescent="0.25">
      <c r="A41" s="47">
        <v>23</v>
      </c>
      <c r="B41" s="62" t="s">
        <v>44</v>
      </c>
      <c r="C41" s="47" t="s">
        <v>13</v>
      </c>
      <c r="D41" s="49">
        <f>I42</f>
        <v>990.96766106793677</v>
      </c>
      <c r="E41" s="6"/>
      <c r="F41" s="6"/>
      <c r="G41" s="6"/>
      <c r="H41" s="14"/>
      <c r="I41" s="14"/>
      <c r="J41" s="14"/>
      <c r="K41" s="49"/>
      <c r="L41" s="14"/>
      <c r="M41" s="14"/>
      <c r="N41" s="14"/>
      <c r="O41" s="14"/>
      <c r="P41" s="14"/>
      <c r="Q41">
        <v>40</v>
      </c>
      <c r="R41">
        <v>24.77419152669842</v>
      </c>
    </row>
    <row r="42" spans="1:18" ht="51.75" customHeight="1" x14ac:dyDescent="0.25">
      <c r="A42" s="47"/>
      <c r="B42" s="62"/>
      <c r="C42" s="47"/>
      <c r="D42" s="49"/>
      <c r="E42" s="7"/>
      <c r="F42" s="7"/>
      <c r="G42" s="7"/>
      <c r="H42" s="15"/>
      <c r="I42" s="15">
        <f>Q41*R41</f>
        <v>990.96766106793677</v>
      </c>
      <c r="J42" s="15"/>
      <c r="K42" s="49"/>
      <c r="L42" s="15"/>
      <c r="M42" s="15"/>
      <c r="N42" s="15"/>
      <c r="O42" s="15"/>
      <c r="P42" s="15"/>
    </row>
    <row r="43" spans="1:18" ht="15" customHeight="1" x14ac:dyDescent="0.25">
      <c r="A43" s="47">
        <v>24</v>
      </c>
      <c r="B43" s="60" t="s">
        <v>45</v>
      </c>
      <c r="C43" s="47" t="s">
        <v>13</v>
      </c>
      <c r="D43" s="49">
        <f>I43</f>
        <v>1238.7095763349209</v>
      </c>
      <c r="E43" s="6"/>
      <c r="F43" s="6"/>
      <c r="G43" s="6"/>
      <c r="H43" s="14"/>
      <c r="I43" s="52">
        <f>Q43*R43</f>
        <v>1238.7095763349209</v>
      </c>
      <c r="J43" s="14"/>
      <c r="K43" s="49"/>
      <c r="L43" s="14"/>
      <c r="M43" s="14"/>
      <c r="N43" s="14"/>
      <c r="O43" s="14"/>
      <c r="P43" s="14"/>
      <c r="Q43">
        <v>50</v>
      </c>
      <c r="R43">
        <v>24.77419152669842</v>
      </c>
    </row>
    <row r="44" spans="1:18" ht="14.25" customHeight="1" x14ac:dyDescent="0.25">
      <c r="A44" s="47"/>
      <c r="B44" s="61"/>
      <c r="C44" s="47"/>
      <c r="D44" s="49"/>
      <c r="E44" s="7"/>
      <c r="F44" s="7"/>
      <c r="G44" s="7"/>
      <c r="H44" s="15"/>
      <c r="I44" s="56"/>
      <c r="J44" s="15"/>
      <c r="K44" s="49"/>
      <c r="L44" s="15"/>
      <c r="M44" s="15"/>
      <c r="N44" s="15"/>
      <c r="O44" s="15"/>
      <c r="P44" s="15"/>
    </row>
    <row r="45" spans="1:18" ht="15" customHeight="1" x14ac:dyDescent="0.25">
      <c r="A45" s="47">
        <v>25</v>
      </c>
      <c r="B45" s="60" t="s">
        <v>7</v>
      </c>
      <c r="C45" s="47" t="s">
        <v>13</v>
      </c>
      <c r="D45" s="49">
        <f>I45</f>
        <v>12387.095763349211</v>
      </c>
      <c r="E45" s="6"/>
      <c r="F45" s="6"/>
      <c r="G45" s="6"/>
      <c r="H45" s="14"/>
      <c r="I45" s="52">
        <f>Q45*R45</f>
        <v>12387.095763349211</v>
      </c>
      <c r="J45" s="14"/>
      <c r="K45" s="49"/>
      <c r="L45" s="14"/>
      <c r="M45" s="14"/>
      <c r="N45" s="14"/>
      <c r="O45" s="14"/>
      <c r="P45" s="14"/>
      <c r="Q45">
        <v>500</v>
      </c>
      <c r="R45">
        <v>24.77419152669842</v>
      </c>
    </row>
    <row r="46" spans="1:18" ht="17.25" customHeight="1" x14ac:dyDescent="0.25">
      <c r="A46" s="47"/>
      <c r="B46" s="61"/>
      <c r="C46" s="47"/>
      <c r="D46" s="49"/>
      <c r="E46" s="7"/>
      <c r="F46" s="7"/>
      <c r="G46" s="7"/>
      <c r="H46" s="15"/>
      <c r="I46" s="56"/>
      <c r="J46" s="15"/>
      <c r="K46" s="49"/>
      <c r="L46" s="15"/>
      <c r="M46" s="15"/>
      <c r="N46" s="15"/>
      <c r="O46" s="15"/>
      <c r="P46" s="15"/>
    </row>
    <row r="47" spans="1:18" ht="15" customHeight="1" x14ac:dyDescent="0.25">
      <c r="A47" s="47">
        <v>26</v>
      </c>
      <c r="B47" s="59" t="s">
        <v>46</v>
      </c>
      <c r="C47" s="47" t="s">
        <v>13</v>
      </c>
      <c r="D47" s="49">
        <f>I47</f>
        <v>2972.9029832038104</v>
      </c>
      <c r="E47" s="6"/>
      <c r="F47" s="6"/>
      <c r="G47" s="6"/>
      <c r="H47" s="14"/>
      <c r="I47" s="52">
        <f>Q47*R47</f>
        <v>2972.9029832038104</v>
      </c>
      <c r="J47" s="14"/>
      <c r="K47" s="14"/>
      <c r="L47" s="49"/>
      <c r="M47" s="14"/>
      <c r="N47" s="14"/>
      <c r="O47" s="14"/>
      <c r="P47" s="14"/>
      <c r="Q47">
        <v>120</v>
      </c>
      <c r="R47">
        <v>24.77419152669842</v>
      </c>
    </row>
    <row r="48" spans="1:18" ht="18.600000000000001" customHeight="1" x14ac:dyDescent="0.25">
      <c r="A48" s="47"/>
      <c r="B48" s="59"/>
      <c r="C48" s="47"/>
      <c r="D48" s="49"/>
      <c r="E48" s="7"/>
      <c r="F48" s="7"/>
      <c r="G48" s="7"/>
      <c r="H48" s="15"/>
      <c r="I48" s="56"/>
      <c r="J48" s="15"/>
      <c r="K48" s="15"/>
      <c r="L48" s="49"/>
      <c r="M48" s="15"/>
      <c r="N48" s="15"/>
      <c r="O48" s="15"/>
      <c r="P48" s="15"/>
    </row>
    <row r="49" spans="1:18" ht="15" customHeight="1" x14ac:dyDescent="0.25">
      <c r="A49" s="47">
        <v>27</v>
      </c>
      <c r="B49" s="60" t="s">
        <v>47</v>
      </c>
      <c r="C49" s="47" t="s">
        <v>13</v>
      </c>
      <c r="D49" s="49">
        <f>I49</f>
        <v>2477.4191526698419</v>
      </c>
      <c r="E49" s="6"/>
      <c r="F49" s="6"/>
      <c r="G49" s="6"/>
      <c r="H49" s="14"/>
      <c r="I49" s="52">
        <f>Q49*R49</f>
        <v>2477.4191526698419</v>
      </c>
      <c r="J49" s="52"/>
      <c r="K49" s="52"/>
      <c r="L49" s="52"/>
      <c r="M49" s="14"/>
      <c r="N49" s="14"/>
      <c r="O49" s="14"/>
      <c r="P49" s="14"/>
      <c r="Q49">
        <v>100</v>
      </c>
      <c r="R49">
        <v>24.77419152669842</v>
      </c>
    </row>
    <row r="50" spans="1:18" ht="48.75" customHeight="1" x14ac:dyDescent="0.25">
      <c r="A50" s="47"/>
      <c r="B50" s="61"/>
      <c r="C50" s="47"/>
      <c r="D50" s="49"/>
      <c r="E50" s="7"/>
      <c r="F50" s="7"/>
      <c r="G50" s="7"/>
      <c r="H50" s="15"/>
      <c r="I50" s="56"/>
      <c r="J50" s="56"/>
      <c r="K50" s="56"/>
      <c r="L50" s="56"/>
      <c r="M50" s="15"/>
      <c r="N50" s="15"/>
      <c r="O50" s="15"/>
      <c r="P50" s="15"/>
    </row>
    <row r="51" spans="1:18" ht="15" customHeight="1" x14ac:dyDescent="0.25">
      <c r="A51" s="47">
        <v>28</v>
      </c>
      <c r="B51" s="57" t="s">
        <v>48</v>
      </c>
      <c r="C51" s="47" t="s">
        <v>13</v>
      </c>
      <c r="D51" s="49">
        <f>J51</f>
        <v>2725.1610679368264</v>
      </c>
      <c r="E51" s="6"/>
      <c r="F51" s="6"/>
      <c r="G51" s="6"/>
      <c r="H51" s="6"/>
      <c r="I51" s="14"/>
      <c r="J51" s="52">
        <f>Q51*R51</f>
        <v>2725.1610679368264</v>
      </c>
      <c r="K51" s="14"/>
      <c r="L51" s="14"/>
      <c r="M51" s="49"/>
      <c r="N51" s="14"/>
      <c r="O51" s="14"/>
      <c r="P51" s="14"/>
      <c r="Q51">
        <v>110</v>
      </c>
      <c r="R51">
        <v>24.77419152669842</v>
      </c>
    </row>
    <row r="52" spans="1:18" ht="36.75" customHeight="1" x14ac:dyDescent="0.25">
      <c r="A52" s="47"/>
      <c r="B52" s="58"/>
      <c r="C52" s="47"/>
      <c r="D52" s="49"/>
      <c r="E52" s="7"/>
      <c r="F52" s="7"/>
      <c r="G52" s="7"/>
      <c r="H52" s="7"/>
      <c r="I52" s="15"/>
      <c r="J52" s="56"/>
      <c r="K52" s="15"/>
      <c r="L52" s="15"/>
      <c r="M52" s="49"/>
      <c r="N52" s="15"/>
      <c r="O52" s="15"/>
      <c r="P52" s="15"/>
    </row>
    <row r="53" spans="1:18" ht="65.25" customHeight="1" x14ac:dyDescent="0.25">
      <c r="A53" s="2">
        <v>29</v>
      </c>
      <c r="B53" s="22" t="s">
        <v>49</v>
      </c>
      <c r="C53" s="4" t="s">
        <v>13</v>
      </c>
      <c r="D53" s="11">
        <f>J53</f>
        <v>4954.8383053396838</v>
      </c>
      <c r="E53" s="10"/>
      <c r="F53" s="10"/>
      <c r="G53" s="10"/>
      <c r="H53" s="11"/>
      <c r="I53" s="11"/>
      <c r="J53" s="11">
        <f>Q53*R53</f>
        <v>4954.8383053396838</v>
      </c>
      <c r="K53" s="11"/>
      <c r="L53" s="11"/>
      <c r="M53" s="13"/>
      <c r="N53" s="11"/>
      <c r="O53" s="11"/>
      <c r="P53" s="11"/>
      <c r="Q53">
        <v>200</v>
      </c>
      <c r="R53">
        <v>24.77419152669842</v>
      </c>
    </row>
    <row r="54" spans="1:18" ht="65.25" customHeight="1" x14ac:dyDescent="0.25">
      <c r="A54" s="47">
        <v>30</v>
      </c>
      <c r="B54" s="51" t="s">
        <v>50</v>
      </c>
      <c r="C54" s="54" t="s">
        <v>13</v>
      </c>
      <c r="D54" s="52">
        <f>J54</f>
        <v>2477.4191526698419</v>
      </c>
      <c r="E54" s="48"/>
      <c r="F54" s="48"/>
      <c r="G54" s="48"/>
      <c r="H54" s="48"/>
      <c r="I54" s="49"/>
      <c r="J54" s="49">
        <f>Q54*R54</f>
        <v>2477.4191526698419</v>
      </c>
      <c r="K54" s="49"/>
      <c r="L54" s="49"/>
      <c r="M54" s="49"/>
      <c r="N54" s="52"/>
      <c r="O54" s="49"/>
      <c r="P54" s="49"/>
      <c r="Q54">
        <v>100</v>
      </c>
      <c r="R54">
        <v>24.77419152669842</v>
      </c>
    </row>
    <row r="55" spans="1:18" ht="15" hidden="1" customHeight="1" x14ac:dyDescent="0.25">
      <c r="A55" s="47"/>
      <c r="B55" s="51"/>
      <c r="C55" s="55"/>
      <c r="D55" s="53"/>
      <c r="E55" s="48"/>
      <c r="F55" s="48"/>
      <c r="G55" s="48"/>
      <c r="H55" s="48"/>
      <c r="I55" s="49"/>
      <c r="J55" s="49"/>
      <c r="K55" s="49"/>
      <c r="L55" s="49"/>
      <c r="M55" s="49"/>
      <c r="N55" s="53"/>
      <c r="O55" s="49"/>
      <c r="P55" s="49"/>
    </row>
    <row r="56" spans="1:18" ht="15" customHeight="1" x14ac:dyDescent="0.25">
      <c r="A56" s="47">
        <v>31</v>
      </c>
      <c r="B56" s="51" t="s">
        <v>51</v>
      </c>
      <c r="C56" s="47" t="s">
        <v>13</v>
      </c>
      <c r="D56" s="52">
        <f>J56</f>
        <v>4954.8383053396838</v>
      </c>
      <c r="E56" s="48"/>
      <c r="F56" s="48"/>
      <c r="G56" s="48"/>
      <c r="H56" s="48"/>
      <c r="I56" s="49"/>
      <c r="J56" s="49">
        <f>Q56*R56</f>
        <v>4954.8383053396838</v>
      </c>
      <c r="K56" s="49"/>
      <c r="L56" s="49"/>
      <c r="M56" s="49"/>
      <c r="N56" s="49"/>
      <c r="O56" s="49"/>
      <c r="P56" s="49"/>
      <c r="Q56">
        <v>200</v>
      </c>
      <c r="R56">
        <v>24.77419152669842</v>
      </c>
    </row>
    <row r="57" spans="1:18" ht="36.75" customHeight="1" x14ac:dyDescent="0.25">
      <c r="A57" s="47"/>
      <c r="B57" s="51"/>
      <c r="C57" s="47"/>
      <c r="D57" s="56"/>
      <c r="E57" s="48"/>
      <c r="F57" s="48"/>
      <c r="G57" s="48"/>
      <c r="H57" s="48"/>
      <c r="I57" s="49"/>
      <c r="J57" s="49"/>
      <c r="K57" s="49"/>
      <c r="L57" s="49"/>
      <c r="M57" s="49"/>
      <c r="N57" s="49"/>
      <c r="O57" s="49"/>
      <c r="P57" s="49"/>
    </row>
    <row r="58" spans="1:18" ht="15" customHeight="1" x14ac:dyDescent="0.25">
      <c r="A58" s="47">
        <v>32</v>
      </c>
      <c r="B58" s="51" t="s">
        <v>52</v>
      </c>
      <c r="C58" s="47" t="s">
        <v>13</v>
      </c>
      <c r="D58" s="49">
        <f>K58</f>
        <v>4954.8383053396838</v>
      </c>
      <c r="E58" s="48"/>
      <c r="F58" s="48"/>
      <c r="G58" s="48"/>
      <c r="H58" s="48"/>
      <c r="I58" s="49"/>
      <c r="J58" s="52"/>
      <c r="K58" s="49">
        <f>Q58*R58</f>
        <v>4954.8383053396838</v>
      </c>
      <c r="L58" s="49"/>
      <c r="M58" s="49"/>
      <c r="N58" s="49"/>
      <c r="O58" s="49"/>
      <c r="P58" s="49"/>
      <c r="Q58">
        <v>200</v>
      </c>
      <c r="R58">
        <v>24.77419152669842</v>
      </c>
    </row>
    <row r="59" spans="1:18" ht="25.5" customHeight="1" x14ac:dyDescent="0.25">
      <c r="A59" s="47"/>
      <c r="B59" s="51"/>
      <c r="C59" s="47"/>
      <c r="D59" s="49"/>
      <c r="E59" s="48"/>
      <c r="F59" s="48"/>
      <c r="G59" s="48"/>
      <c r="H59" s="48"/>
      <c r="I59" s="49"/>
      <c r="J59" s="56"/>
      <c r="K59" s="49"/>
      <c r="L59" s="49"/>
      <c r="M59" s="49"/>
      <c r="N59" s="49"/>
      <c r="O59" s="49"/>
      <c r="P59" s="49"/>
    </row>
    <row r="60" spans="1:18" ht="15" customHeight="1" x14ac:dyDescent="0.25">
      <c r="A60" s="47">
        <v>33</v>
      </c>
      <c r="B60" s="51" t="s">
        <v>53</v>
      </c>
      <c r="C60" s="47" t="s">
        <v>13</v>
      </c>
      <c r="D60" s="49">
        <v>3717</v>
      </c>
      <c r="E60" s="48"/>
      <c r="F60" s="48"/>
      <c r="G60" s="48"/>
      <c r="H60" s="48"/>
      <c r="I60" s="49"/>
      <c r="J60" s="49">
        <f>Q60*R60</f>
        <v>1238.7095763349209</v>
      </c>
      <c r="K60" s="49">
        <f>Q60*R60</f>
        <v>1238.7095763349209</v>
      </c>
      <c r="L60" s="49">
        <f>Q60*R60</f>
        <v>1238.7095763349209</v>
      </c>
      <c r="M60" s="49"/>
      <c r="N60" s="49"/>
      <c r="O60" s="49"/>
      <c r="P60" s="49"/>
      <c r="Q60">
        <v>50</v>
      </c>
      <c r="R60">
        <v>24.77419152669842</v>
      </c>
    </row>
    <row r="61" spans="1:18" ht="52.5" customHeight="1" x14ac:dyDescent="0.25">
      <c r="A61" s="47"/>
      <c r="B61" s="51"/>
      <c r="C61" s="47"/>
      <c r="D61" s="49"/>
      <c r="E61" s="48"/>
      <c r="F61" s="48"/>
      <c r="G61" s="48"/>
      <c r="H61" s="48"/>
      <c r="I61" s="49"/>
      <c r="J61" s="49"/>
      <c r="K61" s="49"/>
      <c r="L61" s="49"/>
      <c r="M61" s="49"/>
      <c r="N61" s="49"/>
      <c r="O61" s="49"/>
      <c r="P61" s="49"/>
    </row>
    <row r="62" spans="1:18" ht="15" customHeight="1" x14ac:dyDescent="0.25">
      <c r="A62" s="47">
        <v>34</v>
      </c>
      <c r="B62" s="51" t="s">
        <v>54</v>
      </c>
      <c r="C62" s="47" t="s">
        <v>13</v>
      </c>
      <c r="D62" s="49">
        <f>J62</f>
        <v>37161.287290047629</v>
      </c>
      <c r="E62" s="48"/>
      <c r="F62" s="48"/>
      <c r="G62" s="48"/>
      <c r="H62" s="48"/>
      <c r="I62" s="49"/>
      <c r="J62" s="49">
        <f>Q63*R63</f>
        <v>37161.287290047629</v>
      </c>
      <c r="K62" s="49"/>
      <c r="L62" s="49"/>
      <c r="M62" s="49"/>
      <c r="N62" s="49"/>
      <c r="O62" s="49"/>
      <c r="P62" s="49"/>
    </row>
    <row r="63" spans="1:18" ht="14.25" customHeight="1" x14ac:dyDescent="0.25">
      <c r="A63" s="47"/>
      <c r="B63" s="51"/>
      <c r="C63" s="47"/>
      <c r="D63" s="49"/>
      <c r="E63" s="48"/>
      <c r="F63" s="48"/>
      <c r="G63" s="48"/>
      <c r="H63" s="48"/>
      <c r="I63" s="49"/>
      <c r="J63" s="49"/>
      <c r="K63" s="49"/>
      <c r="L63" s="49"/>
      <c r="M63" s="49"/>
      <c r="N63" s="49"/>
      <c r="O63" s="49"/>
      <c r="P63" s="49"/>
      <c r="Q63">
        <v>1500</v>
      </c>
      <c r="R63">
        <v>24.77419152669842</v>
      </c>
    </row>
    <row r="64" spans="1:18" ht="51.75" customHeight="1" x14ac:dyDescent="0.25">
      <c r="A64" s="8">
        <v>35</v>
      </c>
      <c r="B64" s="9" t="s">
        <v>55</v>
      </c>
      <c r="C64" s="8" t="s">
        <v>13</v>
      </c>
      <c r="D64" s="13">
        <f>K64</f>
        <v>2477.4191526698419</v>
      </c>
      <c r="E64" s="12"/>
      <c r="F64" s="12"/>
      <c r="G64" s="12"/>
      <c r="H64" s="12"/>
      <c r="I64" s="13"/>
      <c r="J64" s="13"/>
      <c r="K64" s="13">
        <f>Q64*R64</f>
        <v>2477.4191526698419</v>
      </c>
      <c r="L64" s="13"/>
      <c r="M64" s="13"/>
      <c r="N64" s="13"/>
      <c r="O64" s="13"/>
      <c r="P64" s="13"/>
      <c r="Q64">
        <v>100</v>
      </c>
      <c r="R64">
        <v>24.77419152669842</v>
      </c>
    </row>
    <row r="65" spans="1:19" ht="26.25" customHeight="1" x14ac:dyDescent="0.25">
      <c r="A65" s="47">
        <v>36</v>
      </c>
      <c r="B65" s="51" t="s">
        <v>56</v>
      </c>
      <c r="C65" s="47" t="s">
        <v>13</v>
      </c>
      <c r="D65" s="49">
        <f>K65</f>
        <v>1238.7095763349209</v>
      </c>
      <c r="E65" s="48"/>
      <c r="F65" s="48"/>
      <c r="G65" s="48"/>
      <c r="H65" s="48"/>
      <c r="I65" s="49"/>
      <c r="J65" s="49"/>
      <c r="K65" s="49">
        <f>Q65*R65</f>
        <v>1238.7095763349209</v>
      </c>
      <c r="L65" s="49"/>
      <c r="M65" s="49"/>
      <c r="N65" s="49"/>
      <c r="O65" s="49"/>
      <c r="P65" s="49"/>
      <c r="Q65">
        <v>50</v>
      </c>
      <c r="R65">
        <v>24.77419152669842</v>
      </c>
    </row>
    <row r="66" spans="1:19" ht="15" hidden="1" customHeight="1" x14ac:dyDescent="0.25">
      <c r="A66" s="47"/>
      <c r="B66" s="51"/>
      <c r="C66" s="47"/>
      <c r="D66" s="49"/>
      <c r="E66" s="48"/>
      <c r="F66" s="48"/>
      <c r="G66" s="48"/>
      <c r="H66" s="48"/>
      <c r="I66" s="49"/>
      <c r="J66" s="49"/>
      <c r="K66" s="49"/>
      <c r="L66" s="49"/>
      <c r="M66" s="49"/>
      <c r="N66" s="49"/>
      <c r="O66" s="49"/>
      <c r="P66" s="49"/>
    </row>
    <row r="67" spans="1:19" ht="15" customHeight="1" x14ac:dyDescent="0.25">
      <c r="A67" s="47">
        <v>37</v>
      </c>
      <c r="B67" s="51" t="s">
        <v>57</v>
      </c>
      <c r="C67" s="47" t="s">
        <v>13</v>
      </c>
      <c r="D67" s="49">
        <f>K67</f>
        <v>2477.4191529999998</v>
      </c>
      <c r="E67" s="49" t="s">
        <v>14</v>
      </c>
      <c r="F67" s="49"/>
      <c r="G67" s="49"/>
      <c r="H67" s="49"/>
      <c r="I67" s="49"/>
      <c r="J67" s="49"/>
      <c r="K67" s="49">
        <f>Q68*R68</f>
        <v>2477.4191529999998</v>
      </c>
      <c r="L67" s="49"/>
      <c r="M67" s="49"/>
      <c r="N67" s="49"/>
      <c r="O67" s="49"/>
      <c r="P67" s="49"/>
    </row>
    <row r="68" spans="1:19" ht="51.75" customHeight="1" x14ac:dyDescent="0.25">
      <c r="A68" s="47"/>
      <c r="B68" s="51"/>
      <c r="C68" s="47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>
        <v>100</v>
      </c>
      <c r="R68">
        <v>24.77419153</v>
      </c>
    </row>
    <row r="69" spans="1:19" ht="15" customHeight="1" x14ac:dyDescent="0.25">
      <c r="A69" s="47">
        <v>38</v>
      </c>
      <c r="B69" s="51" t="s">
        <v>58</v>
      </c>
      <c r="C69" s="47" t="s">
        <v>13</v>
      </c>
      <c r="D69" s="49">
        <f>K69+L69</f>
        <v>54998.7051966</v>
      </c>
      <c r="E69" s="49"/>
      <c r="F69" s="49"/>
      <c r="G69" s="49"/>
      <c r="H69" s="49"/>
      <c r="I69" s="49"/>
      <c r="J69" s="49"/>
      <c r="K69" s="49">
        <f>Q70*R70</f>
        <v>27499.3525983</v>
      </c>
      <c r="L69" s="49">
        <f>Q70*R70</f>
        <v>27499.3525983</v>
      </c>
      <c r="M69" s="49"/>
      <c r="N69" s="49"/>
      <c r="O69" s="49"/>
      <c r="P69" s="49"/>
    </row>
    <row r="70" spans="1:19" ht="84.75" customHeight="1" x14ac:dyDescent="0.25">
      <c r="A70" s="47"/>
      <c r="B70" s="51"/>
      <c r="C70" s="47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>
        <v>1110</v>
      </c>
      <c r="R70">
        <v>24.77419153</v>
      </c>
    </row>
    <row r="71" spans="1:19" ht="33" customHeight="1" x14ac:dyDescent="0.25">
      <c r="A71" s="25">
        <v>39</v>
      </c>
      <c r="B71" s="5" t="s">
        <v>59</v>
      </c>
      <c r="C71" s="4" t="s">
        <v>13</v>
      </c>
      <c r="D71" s="11">
        <f>J71+L71</f>
        <v>7432.2574580095261</v>
      </c>
      <c r="E71" s="11"/>
      <c r="F71" s="11"/>
      <c r="G71" s="11"/>
      <c r="H71" s="11"/>
      <c r="I71" s="11"/>
      <c r="J71" s="11">
        <f>Q71*R71</f>
        <v>2477.4191526698419</v>
      </c>
      <c r="K71" s="11"/>
      <c r="L71" s="11">
        <f>S71*R71</f>
        <v>4954.8383053396838</v>
      </c>
      <c r="M71" s="11"/>
      <c r="N71" s="11"/>
      <c r="O71" s="11"/>
      <c r="P71" s="13"/>
      <c r="Q71">
        <v>100</v>
      </c>
      <c r="R71">
        <v>24.77419152669842</v>
      </c>
      <c r="S71">
        <v>200</v>
      </c>
    </row>
    <row r="72" spans="1:19" ht="42.75" customHeight="1" x14ac:dyDescent="0.25">
      <c r="A72" s="25">
        <v>40</v>
      </c>
      <c r="B72" s="5" t="s">
        <v>60</v>
      </c>
      <c r="C72" s="4" t="s">
        <v>13</v>
      </c>
      <c r="D72" s="11">
        <f>L72</f>
        <v>1238.70957633492</v>
      </c>
      <c r="E72" s="11"/>
      <c r="F72" s="11"/>
      <c r="G72" s="11"/>
      <c r="H72" s="11"/>
      <c r="I72" s="11"/>
      <c r="J72" s="11"/>
      <c r="K72" s="11"/>
      <c r="L72" s="11">
        <f>Q72*R72</f>
        <v>1238.70957633492</v>
      </c>
      <c r="M72" s="11"/>
      <c r="N72" s="11"/>
      <c r="O72" s="11"/>
      <c r="P72" s="11"/>
      <c r="Q72">
        <v>50</v>
      </c>
      <c r="R72">
        <v>24.774191526698399</v>
      </c>
    </row>
    <row r="73" spans="1:19" ht="43.9" customHeight="1" x14ac:dyDescent="0.25">
      <c r="A73" s="47">
        <v>41</v>
      </c>
      <c r="B73" s="51" t="s">
        <v>61</v>
      </c>
      <c r="C73" s="47" t="s">
        <v>13</v>
      </c>
      <c r="D73" s="49">
        <f>L73</f>
        <v>1486.4514916019039</v>
      </c>
      <c r="E73" s="49"/>
      <c r="F73" s="49"/>
      <c r="G73" s="49"/>
      <c r="H73" s="49"/>
      <c r="I73" s="49"/>
      <c r="J73" s="49"/>
      <c r="K73" s="49"/>
      <c r="L73" s="49">
        <f>Q73*R73</f>
        <v>1486.4514916019039</v>
      </c>
      <c r="M73" s="49"/>
      <c r="N73" s="49"/>
      <c r="O73" s="49"/>
      <c r="P73" s="49"/>
      <c r="Q73">
        <v>60</v>
      </c>
      <c r="R73">
        <v>24.774191526698399</v>
      </c>
    </row>
    <row r="74" spans="1:19" ht="15" hidden="1" customHeight="1" x14ac:dyDescent="0.25">
      <c r="A74" s="47"/>
      <c r="B74" s="51"/>
      <c r="C74" s="47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9" ht="15" customHeight="1" x14ac:dyDescent="0.25">
      <c r="A75" s="47">
        <v>42</v>
      </c>
      <c r="B75" s="51" t="s">
        <v>62</v>
      </c>
      <c r="C75" s="47" t="s">
        <v>13</v>
      </c>
      <c r="D75" s="49">
        <f>M75</f>
        <v>2477.4191529999998</v>
      </c>
      <c r="E75" s="49"/>
      <c r="F75" s="49"/>
      <c r="G75" s="49"/>
      <c r="H75" s="49"/>
      <c r="I75" s="49"/>
      <c r="J75" s="49"/>
      <c r="K75" s="49"/>
      <c r="L75" s="49"/>
      <c r="M75" s="49">
        <f>Q75*R75</f>
        <v>2477.4191529999998</v>
      </c>
      <c r="N75" s="49"/>
      <c r="O75" s="49"/>
      <c r="P75" s="49"/>
      <c r="Q75" s="43">
        <v>100</v>
      </c>
      <c r="R75" s="44">
        <v>24.77419153</v>
      </c>
    </row>
    <row r="76" spans="1:19" ht="9" customHeight="1" x14ac:dyDescent="0.25">
      <c r="A76" s="47"/>
      <c r="B76" s="51"/>
      <c r="C76" s="47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3"/>
      <c r="R76" s="44"/>
    </row>
    <row r="77" spans="1:19" ht="69.75" customHeight="1" x14ac:dyDescent="0.25">
      <c r="A77" s="30">
        <v>43</v>
      </c>
      <c r="B77" s="5" t="s">
        <v>63</v>
      </c>
      <c r="C77" s="4" t="s">
        <v>13</v>
      </c>
      <c r="D77" s="11">
        <f>M77</f>
        <v>2477.4191529999998</v>
      </c>
      <c r="E77" s="11"/>
      <c r="F77" s="28"/>
      <c r="G77" s="28"/>
      <c r="H77" s="28"/>
      <c r="I77" s="28"/>
      <c r="J77" s="28"/>
      <c r="K77" s="28"/>
      <c r="L77" s="28"/>
      <c r="M77" s="28">
        <f>Q77*R77</f>
        <v>2477.4191529999998</v>
      </c>
      <c r="N77" s="28"/>
      <c r="O77" s="28"/>
      <c r="P77" s="36"/>
      <c r="Q77" s="41">
        <v>100</v>
      </c>
      <c r="R77">
        <v>24.77419153</v>
      </c>
    </row>
    <row r="78" spans="1:19" ht="24" customHeight="1" x14ac:dyDescent="0.25">
      <c r="A78" s="30">
        <v>44</v>
      </c>
      <c r="B78" s="37" t="s">
        <v>64</v>
      </c>
      <c r="C78" s="35" t="s">
        <v>13</v>
      </c>
      <c r="D78" s="36">
        <f>M78</f>
        <v>2477.4191529999998</v>
      </c>
      <c r="E78" s="36"/>
      <c r="F78" s="36"/>
      <c r="G78" s="36"/>
      <c r="H78" s="36"/>
      <c r="I78" s="36"/>
      <c r="J78" s="36"/>
      <c r="K78" s="36"/>
      <c r="L78" s="36"/>
      <c r="M78" s="36">
        <f>Q78*R78</f>
        <v>2477.4191529999998</v>
      </c>
      <c r="N78" s="36"/>
      <c r="O78" s="36"/>
      <c r="P78" s="36"/>
      <c r="Q78" s="41">
        <v>100</v>
      </c>
      <c r="R78">
        <v>24.77419153</v>
      </c>
    </row>
    <row r="79" spans="1:19" ht="69.75" customHeight="1" x14ac:dyDescent="0.25">
      <c r="A79" s="30">
        <v>45</v>
      </c>
      <c r="B79" s="37" t="s">
        <v>65</v>
      </c>
      <c r="C79" s="35" t="s">
        <v>13</v>
      </c>
      <c r="D79" s="36">
        <f>N79</f>
        <v>2477.4191529999998</v>
      </c>
      <c r="E79" s="36"/>
      <c r="F79" s="36"/>
      <c r="G79" s="36"/>
      <c r="H79" s="36"/>
      <c r="I79" s="36"/>
      <c r="J79" s="36"/>
      <c r="K79" s="36"/>
      <c r="L79" s="36"/>
      <c r="M79" s="36"/>
      <c r="N79" s="36">
        <f>Q79*R79</f>
        <v>2477.4191529999998</v>
      </c>
      <c r="O79" s="36"/>
      <c r="P79" s="36"/>
      <c r="Q79" s="41">
        <v>100</v>
      </c>
      <c r="R79">
        <v>24.77419153</v>
      </c>
    </row>
    <row r="80" spans="1:19" ht="33" customHeight="1" x14ac:dyDescent="0.25">
      <c r="A80" s="30">
        <v>46</v>
      </c>
      <c r="B80" s="37" t="s">
        <v>66</v>
      </c>
      <c r="C80" s="35" t="s">
        <v>13</v>
      </c>
      <c r="D80" s="36">
        <f>N80</f>
        <v>2477.4191529999998</v>
      </c>
      <c r="E80" s="36"/>
      <c r="F80" s="36"/>
      <c r="G80" s="36"/>
      <c r="H80" s="36"/>
      <c r="I80" s="36"/>
      <c r="J80" s="36"/>
      <c r="K80" s="36"/>
      <c r="L80" s="36"/>
      <c r="M80" s="36"/>
      <c r="N80" s="36">
        <f>Q80*R80</f>
        <v>2477.4191529999998</v>
      </c>
      <c r="O80" s="36"/>
      <c r="P80" s="36"/>
      <c r="Q80" s="41">
        <v>100</v>
      </c>
      <c r="R80">
        <v>24.77419153</v>
      </c>
    </row>
    <row r="81" spans="1:19" ht="33" customHeight="1" x14ac:dyDescent="0.25">
      <c r="A81" s="30">
        <v>47</v>
      </c>
      <c r="B81" s="37" t="s">
        <v>67</v>
      </c>
      <c r="C81" s="35" t="s">
        <v>13</v>
      </c>
      <c r="D81" s="36">
        <f>N81</f>
        <v>1238.7095764999999</v>
      </c>
      <c r="E81" s="36"/>
      <c r="F81" s="36"/>
      <c r="G81" s="36"/>
      <c r="H81" s="36"/>
      <c r="I81" s="36"/>
      <c r="J81" s="36"/>
      <c r="K81" s="36"/>
      <c r="L81" s="36"/>
      <c r="M81" s="36"/>
      <c r="N81" s="36">
        <f>Q81*R81</f>
        <v>1238.7095764999999</v>
      </c>
      <c r="O81" s="36"/>
      <c r="P81" s="36"/>
      <c r="Q81" s="41">
        <v>50</v>
      </c>
      <c r="R81">
        <v>24.77419153</v>
      </c>
    </row>
    <row r="82" spans="1:19" ht="46.5" customHeight="1" x14ac:dyDescent="0.25">
      <c r="A82" s="30">
        <v>48</v>
      </c>
      <c r="B82" s="37" t="s">
        <v>68</v>
      </c>
      <c r="C82" s="35" t="s">
        <v>13</v>
      </c>
      <c r="D82" s="36">
        <f>P82</f>
        <v>247.74191529999999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>
        <f>Q82*R82</f>
        <v>247.74191529999999</v>
      </c>
      <c r="Q82" s="41">
        <v>10</v>
      </c>
      <c r="R82">
        <v>24.77419153</v>
      </c>
    </row>
    <row r="83" spans="1:19" ht="33" customHeight="1" x14ac:dyDescent="0.25">
      <c r="A83" s="30">
        <v>49</v>
      </c>
      <c r="B83" s="37" t="s">
        <v>69</v>
      </c>
      <c r="C83" s="35" t="s">
        <v>13</v>
      </c>
      <c r="D83" s="36">
        <f>N83</f>
        <v>1238.7095764999999</v>
      </c>
      <c r="E83" s="36"/>
      <c r="F83" s="36"/>
      <c r="G83" s="36"/>
      <c r="H83" s="36"/>
      <c r="I83" s="36"/>
      <c r="J83" s="36"/>
      <c r="K83" s="36"/>
      <c r="L83" s="36"/>
      <c r="M83" s="36"/>
      <c r="N83" s="36">
        <f>Q83*R83</f>
        <v>1238.7095764999999</v>
      </c>
      <c r="O83" s="36"/>
      <c r="P83" s="36"/>
      <c r="Q83" s="41">
        <v>50</v>
      </c>
      <c r="R83">
        <v>24.77419153</v>
      </c>
    </row>
    <row r="84" spans="1:19" ht="33" customHeight="1" x14ac:dyDescent="0.25">
      <c r="A84" s="30">
        <v>50</v>
      </c>
      <c r="B84" s="37" t="s">
        <v>70</v>
      </c>
      <c r="C84" s="35" t="s">
        <v>13</v>
      </c>
      <c r="D84" s="36">
        <f>O84</f>
        <v>1238.7095764999999</v>
      </c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>
        <f>Q84*R84</f>
        <v>1238.7095764999999</v>
      </c>
      <c r="P84" s="36"/>
      <c r="Q84" s="41">
        <v>50</v>
      </c>
      <c r="R84">
        <v>24.77419153</v>
      </c>
    </row>
    <row r="85" spans="1:19" ht="57" customHeight="1" x14ac:dyDescent="0.25">
      <c r="A85" s="30">
        <v>51</v>
      </c>
      <c r="B85" s="37" t="s">
        <v>71</v>
      </c>
      <c r="C85" s="35" t="s">
        <v>13</v>
      </c>
      <c r="D85" s="36">
        <f>O85</f>
        <v>7432.2574589999995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>
        <f>Q85*R85</f>
        <v>7432.2574589999995</v>
      </c>
      <c r="P85" s="36"/>
      <c r="Q85" s="41">
        <v>300</v>
      </c>
      <c r="R85">
        <v>24.77419153</v>
      </c>
    </row>
    <row r="86" spans="1:19" ht="68.25" customHeight="1" x14ac:dyDescent="0.25">
      <c r="A86" s="30">
        <v>52</v>
      </c>
      <c r="B86" s="37" t="s">
        <v>72</v>
      </c>
      <c r="C86" s="35" t="s">
        <v>13</v>
      </c>
      <c r="D86" s="36">
        <f>O86</f>
        <v>7432.2574589999995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>
        <f>Q86*R86</f>
        <v>7432.2574589999995</v>
      </c>
      <c r="P86" s="36"/>
      <c r="Q86" s="41">
        <v>300</v>
      </c>
      <c r="R86">
        <v>24.77419153</v>
      </c>
    </row>
    <row r="87" spans="1:19" ht="69.75" customHeight="1" x14ac:dyDescent="0.25">
      <c r="A87" s="30">
        <v>53</v>
      </c>
      <c r="B87" s="37" t="s">
        <v>73</v>
      </c>
      <c r="C87" s="35" t="s">
        <v>13</v>
      </c>
      <c r="D87" s="36">
        <f>O87</f>
        <v>7432.2574589999995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>
        <f>Q87*R87</f>
        <v>7432.2574589999995</v>
      </c>
      <c r="P87" s="36"/>
      <c r="Q87" s="41">
        <v>300</v>
      </c>
      <c r="R87">
        <v>24.77419153</v>
      </c>
    </row>
    <row r="88" spans="1:19" ht="34.5" customHeight="1" x14ac:dyDescent="0.25">
      <c r="A88" s="30">
        <v>54</v>
      </c>
      <c r="B88" s="37" t="s">
        <v>74</v>
      </c>
      <c r="C88" s="35" t="s">
        <v>13</v>
      </c>
      <c r="D88" s="36">
        <f>P88</f>
        <v>371.61287295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>
        <f>Q88*R88</f>
        <v>371.61287295</v>
      </c>
      <c r="Q88" s="41">
        <v>15</v>
      </c>
      <c r="R88">
        <v>24.77419153</v>
      </c>
    </row>
    <row r="89" spans="1:19" ht="49.5" customHeight="1" x14ac:dyDescent="0.25">
      <c r="A89" s="30">
        <v>55</v>
      </c>
      <c r="B89" s="37" t="s">
        <v>75</v>
      </c>
      <c r="C89" s="35" t="s">
        <v>13</v>
      </c>
      <c r="D89" s="36">
        <f>O89</f>
        <v>1238.7095764999999</v>
      </c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>
        <f>Q89*R89</f>
        <v>1238.7095764999999</v>
      </c>
      <c r="P89" s="36"/>
      <c r="Q89" s="41">
        <v>50</v>
      </c>
      <c r="R89">
        <v>24.77419153</v>
      </c>
    </row>
    <row r="90" spans="1:19" ht="54.75" customHeight="1" x14ac:dyDescent="0.25">
      <c r="A90" s="30">
        <v>56</v>
      </c>
      <c r="B90" s="37" t="s">
        <v>76</v>
      </c>
      <c r="C90" s="35" t="s">
        <v>13</v>
      </c>
      <c r="D90" s="36">
        <f t="shared" ref="D90:D95" si="0">P90</f>
        <v>1238.7095764999999</v>
      </c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>
        <f t="shared" ref="P90:P95" si="1">Q90*R90</f>
        <v>1238.7095764999999</v>
      </c>
      <c r="Q90" s="41">
        <v>50</v>
      </c>
      <c r="R90">
        <v>24.77419153</v>
      </c>
    </row>
    <row r="91" spans="1:19" ht="81" customHeight="1" x14ac:dyDescent="0.25">
      <c r="A91" s="30">
        <v>57</v>
      </c>
      <c r="B91" s="37" t="s">
        <v>77</v>
      </c>
      <c r="C91" s="35" t="s">
        <v>13</v>
      </c>
      <c r="D91" s="36">
        <f t="shared" si="0"/>
        <v>1238.7095764999999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>
        <f t="shared" si="1"/>
        <v>1238.7095764999999</v>
      </c>
      <c r="Q91" s="41">
        <v>50</v>
      </c>
      <c r="R91">
        <v>24.77419153</v>
      </c>
    </row>
    <row r="92" spans="1:19" ht="54.75" customHeight="1" x14ac:dyDescent="0.25">
      <c r="A92" s="30">
        <v>58</v>
      </c>
      <c r="B92" s="37" t="s">
        <v>78</v>
      </c>
      <c r="C92" s="35" t="s">
        <v>13</v>
      </c>
      <c r="D92" s="36">
        <f t="shared" si="0"/>
        <v>1733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>
        <v>1733</v>
      </c>
      <c r="Q92" s="41">
        <v>70</v>
      </c>
      <c r="R92">
        <v>24.77419153</v>
      </c>
    </row>
    <row r="93" spans="1:19" ht="28.5" customHeight="1" x14ac:dyDescent="0.25">
      <c r="A93" s="30">
        <v>59</v>
      </c>
      <c r="B93" s="37" t="s">
        <v>8</v>
      </c>
      <c r="C93" s="35" t="s">
        <v>13</v>
      </c>
      <c r="D93" s="36">
        <f t="shared" si="0"/>
        <v>1238.7095764999999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>
        <f>Q93*R93</f>
        <v>1238.7095764999999</v>
      </c>
      <c r="Q93" s="41">
        <v>50</v>
      </c>
      <c r="R93">
        <v>24.77419153</v>
      </c>
    </row>
    <row r="94" spans="1:19" ht="43.5" customHeight="1" x14ac:dyDescent="0.25">
      <c r="A94" s="30">
        <v>60</v>
      </c>
      <c r="B94" s="37" t="s">
        <v>79</v>
      </c>
      <c r="C94" s="35" t="s">
        <v>13</v>
      </c>
      <c r="D94" s="36">
        <f t="shared" si="0"/>
        <v>2477.4191529999998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>
        <f t="shared" si="1"/>
        <v>2477.4191529999998</v>
      </c>
      <c r="Q94" s="41">
        <v>100</v>
      </c>
      <c r="R94">
        <v>24.77419153</v>
      </c>
    </row>
    <row r="95" spans="1:19" ht="33" customHeight="1" x14ac:dyDescent="0.25">
      <c r="A95" s="30">
        <v>61</v>
      </c>
      <c r="B95" s="37" t="s">
        <v>80</v>
      </c>
      <c r="C95" s="35" t="s">
        <v>13</v>
      </c>
      <c r="D95" s="36">
        <f t="shared" si="0"/>
        <v>2477.4191529999998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>
        <f t="shared" si="1"/>
        <v>2477.4191529999998</v>
      </c>
      <c r="Q95" s="41">
        <v>100</v>
      </c>
      <c r="R95">
        <v>24.77419153</v>
      </c>
    </row>
    <row r="96" spans="1:19" ht="30" customHeight="1" x14ac:dyDescent="0.25">
      <c r="A96" s="30">
        <v>62</v>
      </c>
      <c r="B96" s="37" t="s">
        <v>9</v>
      </c>
      <c r="C96" s="35" t="s">
        <v>13</v>
      </c>
      <c r="D96" s="36">
        <v>112573</v>
      </c>
      <c r="E96" s="36">
        <f>Q96*R96</f>
        <v>9381</v>
      </c>
      <c r="F96" s="36">
        <f>Q96*R96</f>
        <v>9381</v>
      </c>
      <c r="G96" s="36">
        <v>9381</v>
      </c>
      <c r="H96" s="36">
        <v>9381</v>
      </c>
      <c r="I96" s="36">
        <v>9381</v>
      </c>
      <c r="J96" s="36">
        <v>9381</v>
      </c>
      <c r="K96" s="36">
        <v>9381</v>
      </c>
      <c r="L96" s="36">
        <v>9381</v>
      </c>
      <c r="M96" s="36">
        <v>9381</v>
      </c>
      <c r="N96" s="36">
        <v>9381</v>
      </c>
      <c r="O96" s="36">
        <v>9381</v>
      </c>
      <c r="P96" s="36">
        <v>9381</v>
      </c>
      <c r="Q96" s="41">
        <v>900</v>
      </c>
      <c r="R96">
        <f>S96/10800</f>
        <v>10.423333333333334</v>
      </c>
      <c r="S96" s="41">
        <v>112572</v>
      </c>
    </row>
    <row r="97" spans="1:18" ht="18" customHeight="1" x14ac:dyDescent="0.25">
      <c r="A97" s="30">
        <v>63</v>
      </c>
      <c r="B97" s="37" t="s">
        <v>10</v>
      </c>
      <c r="C97" s="35" t="s">
        <v>13</v>
      </c>
      <c r="D97" s="36">
        <v>142947</v>
      </c>
      <c r="E97" s="36">
        <v>11912.25</v>
      </c>
      <c r="F97" s="36">
        <v>11912</v>
      </c>
      <c r="G97" s="36">
        <v>11912</v>
      </c>
      <c r="H97" s="36">
        <v>11912</v>
      </c>
      <c r="I97" s="36">
        <v>11912</v>
      </c>
      <c r="J97" s="36">
        <v>11912</v>
      </c>
      <c r="K97" s="36">
        <v>11912</v>
      </c>
      <c r="L97" s="36">
        <v>11912</v>
      </c>
      <c r="M97" s="36">
        <v>11912</v>
      </c>
      <c r="N97" s="36">
        <v>11912</v>
      </c>
      <c r="O97" s="36">
        <v>11912</v>
      </c>
      <c r="P97" s="36">
        <v>11912</v>
      </c>
      <c r="Q97" s="42">
        <v>480.5</v>
      </c>
      <c r="R97">
        <v>24.77419153</v>
      </c>
    </row>
    <row r="98" spans="1:18" x14ac:dyDescent="0.25">
      <c r="A98" s="3"/>
      <c r="B98" s="46" t="s">
        <v>11</v>
      </c>
      <c r="C98" s="47" t="s">
        <v>13</v>
      </c>
      <c r="D98" s="48">
        <f>SUM(D6:D97)</f>
        <v>507869.59276925668</v>
      </c>
      <c r="E98" s="48">
        <f>SUM(E6:E97)</f>
        <v>34696.087615943849</v>
      </c>
      <c r="F98" s="48">
        <v>32442</v>
      </c>
      <c r="G98" s="48">
        <f>SUM(G6:G97)</f>
        <v>29716.225119077462</v>
      </c>
      <c r="H98" s="48">
        <f>SUM(H6:H97)</f>
        <v>37643.966407620959</v>
      </c>
      <c r="I98" s="48">
        <f>SUM(I6:I97)</f>
        <v>41360.095136625721</v>
      </c>
      <c r="J98" s="48">
        <f>SUM(J4:J97)</f>
        <v>77288.672850338422</v>
      </c>
      <c r="K98" s="48">
        <f t="shared" ref="K98:P98" si="2">SUM(K6:K97)</f>
        <v>61179.448361979368</v>
      </c>
      <c r="L98" s="48">
        <f t="shared" si="2"/>
        <v>57711.061547911428</v>
      </c>
      <c r="M98" s="48">
        <f t="shared" si="2"/>
        <v>28725.257459</v>
      </c>
      <c r="N98" s="48">
        <f t="shared" si="2"/>
        <v>28725.257459</v>
      </c>
      <c r="O98" s="48">
        <f t="shared" si="2"/>
        <v>46067.191529999996</v>
      </c>
      <c r="P98" s="48">
        <f t="shared" si="2"/>
        <v>32316.321823749997</v>
      </c>
      <c r="Q98" s="23"/>
    </row>
    <row r="99" spans="1:18" ht="10.9" customHeight="1" x14ac:dyDescent="0.25">
      <c r="A99" s="3"/>
      <c r="B99" s="46"/>
      <c r="C99" s="47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1:18" ht="10.9" customHeight="1" x14ac:dyDescent="0.25">
      <c r="A100" s="31"/>
      <c r="B100" s="32"/>
      <c r="C100" s="33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</row>
    <row r="101" spans="1:18" ht="10.9" customHeight="1" x14ac:dyDescent="0.25">
      <c r="A101" s="31"/>
      <c r="B101" s="32"/>
      <c r="C101" s="33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</row>
    <row r="103" spans="1:18" x14ac:dyDescent="0.25">
      <c r="D103" s="23"/>
      <c r="F103">
        <v>32441</v>
      </c>
      <c r="J103" s="50"/>
      <c r="K103" s="44"/>
    </row>
    <row r="105" spans="1:18" x14ac:dyDescent="0.25">
      <c r="C105">
        <v>388037</v>
      </c>
      <c r="D105" t="s">
        <v>16</v>
      </c>
      <c r="E105">
        <v>14748</v>
      </c>
    </row>
    <row r="107" spans="1:18" x14ac:dyDescent="0.25">
      <c r="C107">
        <v>207327</v>
      </c>
      <c r="D107">
        <f>C107/8988</f>
        <v>23.067089452603472</v>
      </c>
    </row>
    <row r="112" spans="1:18" x14ac:dyDescent="0.25">
      <c r="B112" t="s">
        <v>17</v>
      </c>
    </row>
    <row r="113" spans="2:17" x14ac:dyDescent="0.25">
      <c r="H113" t="s">
        <v>23</v>
      </c>
    </row>
    <row r="114" spans="2:17" x14ac:dyDescent="0.25">
      <c r="B114" t="s">
        <v>18</v>
      </c>
      <c r="C114">
        <f>C105/E105</f>
        <v>26.311160835367506</v>
      </c>
      <c r="E114" s="39">
        <v>395297</v>
      </c>
      <c r="F114" s="39" t="s">
        <v>20</v>
      </c>
      <c r="G114" s="39"/>
      <c r="J114" t="s">
        <v>21</v>
      </c>
      <c r="K114">
        <v>15956</v>
      </c>
      <c r="L114" s="38" t="s">
        <v>22</v>
      </c>
      <c r="M114" s="44">
        <f>E114/K114</f>
        <v>24.77419152669842</v>
      </c>
      <c r="N114" s="44"/>
      <c r="P114" s="45">
        <v>24.77419153</v>
      </c>
      <c r="Q114" s="45"/>
    </row>
    <row r="115" spans="2:17" x14ac:dyDescent="0.25">
      <c r="L115" s="38"/>
    </row>
    <row r="116" spans="2:17" x14ac:dyDescent="0.25">
      <c r="B116" t="s">
        <v>19</v>
      </c>
    </row>
  </sheetData>
  <mergeCells count="401">
    <mergeCell ref="A2:F2"/>
    <mergeCell ref="A3:A4"/>
    <mergeCell ref="B3:B4"/>
    <mergeCell ref="C3:C4"/>
    <mergeCell ref="D3:D4"/>
    <mergeCell ref="E3:P3"/>
    <mergeCell ref="P6:P7"/>
    <mergeCell ref="F6:F7"/>
    <mergeCell ref="G6:G7"/>
    <mergeCell ref="H6:H7"/>
    <mergeCell ref="K6:K7"/>
    <mergeCell ref="L6:L7"/>
    <mergeCell ref="M6:M7"/>
    <mergeCell ref="N6:N7"/>
    <mergeCell ref="O6:O7"/>
    <mergeCell ref="I6:I7"/>
    <mergeCell ref="J6:J7"/>
    <mergeCell ref="A6:A7"/>
    <mergeCell ref="B6:B7"/>
    <mergeCell ref="C6:C7"/>
    <mergeCell ref="D6:D7"/>
    <mergeCell ref="E6:E7"/>
    <mergeCell ref="B8:B9"/>
    <mergeCell ref="C8:C9"/>
    <mergeCell ref="D8:D9"/>
    <mergeCell ref="E8:E9"/>
    <mergeCell ref="F8:F9"/>
    <mergeCell ref="G8:G9"/>
    <mergeCell ref="H8:H9"/>
    <mergeCell ref="I8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8:A9"/>
    <mergeCell ref="I12:I13"/>
    <mergeCell ref="P8:P9"/>
    <mergeCell ref="J10:J11"/>
    <mergeCell ref="K10:K11"/>
    <mergeCell ref="L10:L11"/>
    <mergeCell ref="M10:M11"/>
    <mergeCell ref="N10:N11"/>
    <mergeCell ref="O10:O11"/>
    <mergeCell ref="P10:P11"/>
    <mergeCell ref="J8:J9"/>
    <mergeCell ref="K8:K9"/>
    <mergeCell ref="L8:L9"/>
    <mergeCell ref="M8:M9"/>
    <mergeCell ref="N8:N9"/>
    <mergeCell ref="O8:O9"/>
    <mergeCell ref="J12:J13"/>
    <mergeCell ref="K12:K13"/>
    <mergeCell ref="L12:L13"/>
    <mergeCell ref="M12:M13"/>
    <mergeCell ref="N12:N13"/>
    <mergeCell ref="O12:O13"/>
    <mergeCell ref="P12:P13"/>
    <mergeCell ref="J14:J15"/>
    <mergeCell ref="K14:K15"/>
    <mergeCell ref="L14:L15"/>
    <mergeCell ref="M14:M15"/>
    <mergeCell ref="N14:N15"/>
    <mergeCell ref="O14:O15"/>
    <mergeCell ref="P14:P15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H12:H13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19:A20"/>
    <mergeCell ref="B19:B20"/>
    <mergeCell ref="C19:C20"/>
    <mergeCell ref="D19:D20"/>
    <mergeCell ref="E19:E20"/>
    <mergeCell ref="I23:I24"/>
    <mergeCell ref="J19:J20"/>
    <mergeCell ref="K19:K20"/>
    <mergeCell ref="L19:L20"/>
    <mergeCell ref="M19:M20"/>
    <mergeCell ref="F19:F20"/>
    <mergeCell ref="G19:G20"/>
    <mergeCell ref="H19:H20"/>
    <mergeCell ref="I19:I20"/>
    <mergeCell ref="J23:J24"/>
    <mergeCell ref="K23:K24"/>
    <mergeCell ref="L23:L24"/>
    <mergeCell ref="M23:M24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3:A24"/>
    <mergeCell ref="B23:B24"/>
    <mergeCell ref="C23:C24"/>
    <mergeCell ref="D23:D24"/>
    <mergeCell ref="E23:E24"/>
    <mergeCell ref="F23:F24"/>
    <mergeCell ref="G23:G24"/>
    <mergeCell ref="H23:H24"/>
    <mergeCell ref="O27:O28"/>
    <mergeCell ref="P27:P28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I35:I36"/>
    <mergeCell ref="A35:A36"/>
    <mergeCell ref="B35:B36"/>
    <mergeCell ref="N27:N28"/>
    <mergeCell ref="C35:C36"/>
    <mergeCell ref="C37:C38"/>
    <mergeCell ref="D35:D36"/>
    <mergeCell ref="D37:D38"/>
    <mergeCell ref="A37:A38"/>
    <mergeCell ref="B37:B38"/>
    <mergeCell ref="J37:J38"/>
    <mergeCell ref="J35:J36"/>
    <mergeCell ref="E35:E36"/>
    <mergeCell ref="H37:H38"/>
    <mergeCell ref="A39:A40"/>
    <mergeCell ref="B39:B40"/>
    <mergeCell ref="K39:K40"/>
    <mergeCell ref="C39:C40"/>
    <mergeCell ref="D39:D40"/>
    <mergeCell ref="A41:A42"/>
    <mergeCell ref="B41:B42"/>
    <mergeCell ref="K41:K42"/>
    <mergeCell ref="C41:C42"/>
    <mergeCell ref="D41:D42"/>
    <mergeCell ref="A43:A44"/>
    <mergeCell ref="B43:B44"/>
    <mergeCell ref="K43:K44"/>
    <mergeCell ref="C43:C44"/>
    <mergeCell ref="D43:D44"/>
    <mergeCell ref="A45:A46"/>
    <mergeCell ref="B45:B46"/>
    <mergeCell ref="K45:K46"/>
    <mergeCell ref="C45:C46"/>
    <mergeCell ref="D45:D46"/>
    <mergeCell ref="I43:I44"/>
    <mergeCell ref="I45:I46"/>
    <mergeCell ref="A47:A48"/>
    <mergeCell ref="B47:B48"/>
    <mergeCell ref="L47:L48"/>
    <mergeCell ref="C47:C48"/>
    <mergeCell ref="D47:D48"/>
    <mergeCell ref="A49:A50"/>
    <mergeCell ref="B49:B50"/>
    <mergeCell ref="L49:L50"/>
    <mergeCell ref="C49:C50"/>
    <mergeCell ref="D49:D50"/>
    <mergeCell ref="J49:J50"/>
    <mergeCell ref="K49:K50"/>
    <mergeCell ref="I47:I48"/>
    <mergeCell ref="I49:I50"/>
    <mergeCell ref="A51:A52"/>
    <mergeCell ref="B51:B52"/>
    <mergeCell ref="M51:M52"/>
    <mergeCell ref="C51:C52"/>
    <mergeCell ref="D51:D52"/>
    <mergeCell ref="H54:H55"/>
    <mergeCell ref="I54:I55"/>
    <mergeCell ref="J54:J55"/>
    <mergeCell ref="K54:K55"/>
    <mergeCell ref="L54:L55"/>
    <mergeCell ref="M54:M55"/>
    <mergeCell ref="A54:A55"/>
    <mergeCell ref="B54:B55"/>
    <mergeCell ref="E54:E55"/>
    <mergeCell ref="F54:F55"/>
    <mergeCell ref="G54:G55"/>
    <mergeCell ref="J51:J52"/>
    <mergeCell ref="A56:A57"/>
    <mergeCell ref="B56:B57"/>
    <mergeCell ref="E56:E57"/>
    <mergeCell ref="F56:F57"/>
    <mergeCell ref="G56:G57"/>
    <mergeCell ref="M58:M59"/>
    <mergeCell ref="N58:N59"/>
    <mergeCell ref="O58:O59"/>
    <mergeCell ref="P58:P59"/>
    <mergeCell ref="A58:A59"/>
    <mergeCell ref="B58:B59"/>
    <mergeCell ref="E58:E59"/>
    <mergeCell ref="F58:F59"/>
    <mergeCell ref="G58:G59"/>
    <mergeCell ref="H58:H59"/>
    <mergeCell ref="I58:I59"/>
    <mergeCell ref="J58:J59"/>
    <mergeCell ref="K58:K59"/>
    <mergeCell ref="L58:L59"/>
    <mergeCell ref="C58:C59"/>
    <mergeCell ref="D58:D59"/>
    <mergeCell ref="N62:N63"/>
    <mergeCell ref="O62:O63"/>
    <mergeCell ref="P62:P63"/>
    <mergeCell ref="C60:C61"/>
    <mergeCell ref="D60:D61"/>
    <mergeCell ref="N54:N55"/>
    <mergeCell ref="O54:O55"/>
    <mergeCell ref="P54:P55"/>
    <mergeCell ref="C56:C57"/>
    <mergeCell ref="C54:C55"/>
    <mergeCell ref="D54:D55"/>
    <mergeCell ref="D56:D57"/>
    <mergeCell ref="M56:M57"/>
    <mergeCell ref="N56:N57"/>
    <mergeCell ref="O56:O57"/>
    <mergeCell ref="P56:P57"/>
    <mergeCell ref="H56:H57"/>
    <mergeCell ref="I56:I57"/>
    <mergeCell ref="J56:J57"/>
    <mergeCell ref="K56:K57"/>
    <mergeCell ref="L56:L57"/>
    <mergeCell ref="O60:O61"/>
    <mergeCell ref="P60:P61"/>
    <mergeCell ref="H60:H61"/>
    <mergeCell ref="C62:C63"/>
    <mergeCell ref="D62:D63"/>
    <mergeCell ref="M60:M61"/>
    <mergeCell ref="H62:H63"/>
    <mergeCell ref="I62:I63"/>
    <mergeCell ref="J62:J63"/>
    <mergeCell ref="K62:K63"/>
    <mergeCell ref="L62:L63"/>
    <mergeCell ref="M62:M63"/>
    <mergeCell ref="I60:I61"/>
    <mergeCell ref="J60:J61"/>
    <mergeCell ref="K60:K61"/>
    <mergeCell ref="N60:N61"/>
    <mergeCell ref="A60:A61"/>
    <mergeCell ref="B60:B61"/>
    <mergeCell ref="E60:E61"/>
    <mergeCell ref="F60:F61"/>
    <mergeCell ref="G60:G61"/>
    <mergeCell ref="N65:N66"/>
    <mergeCell ref="O65:O66"/>
    <mergeCell ref="F65:F66"/>
    <mergeCell ref="G65:G66"/>
    <mergeCell ref="H65:H66"/>
    <mergeCell ref="I65:I66"/>
    <mergeCell ref="J65:J66"/>
    <mergeCell ref="A65:A66"/>
    <mergeCell ref="B65:B66"/>
    <mergeCell ref="C65:C66"/>
    <mergeCell ref="D65:D66"/>
    <mergeCell ref="E65:E66"/>
    <mergeCell ref="L60:L61"/>
    <mergeCell ref="A62:A63"/>
    <mergeCell ref="B62:B63"/>
    <mergeCell ref="E62:E63"/>
    <mergeCell ref="F62:F63"/>
    <mergeCell ref="G62:G63"/>
    <mergeCell ref="K73:K74"/>
    <mergeCell ref="L73:L74"/>
    <mergeCell ref="M73:M74"/>
    <mergeCell ref="N73:N74"/>
    <mergeCell ref="O73:O74"/>
    <mergeCell ref="P65:P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K65:K66"/>
    <mergeCell ref="L65:L66"/>
    <mergeCell ref="M65:M66"/>
    <mergeCell ref="P67:P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P73:P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Q75:Q76"/>
    <mergeCell ref="R75:R76"/>
    <mergeCell ref="P114:Q114"/>
    <mergeCell ref="B98:B99"/>
    <mergeCell ref="C98:C99"/>
    <mergeCell ref="D98:D99"/>
    <mergeCell ref="E98:E99"/>
    <mergeCell ref="F98:F99"/>
    <mergeCell ref="N75:N76"/>
    <mergeCell ref="O75:O76"/>
    <mergeCell ref="P75:P76"/>
    <mergeCell ref="L98:L99"/>
    <mergeCell ref="M98:M99"/>
    <mergeCell ref="N98:N99"/>
    <mergeCell ref="O98:O99"/>
    <mergeCell ref="P98:P99"/>
    <mergeCell ref="G98:G99"/>
    <mergeCell ref="H98:H99"/>
    <mergeCell ref="I98:I99"/>
    <mergeCell ref="J98:J99"/>
    <mergeCell ref="K98:K99"/>
    <mergeCell ref="M114:N114"/>
    <mergeCell ref="J103:K103"/>
  </mergeCells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2014-02-03T12:05:01Z</cp:lastPrinted>
  <dcterms:created xsi:type="dcterms:W3CDTF">2012-10-31T17:43:52Z</dcterms:created>
  <dcterms:modified xsi:type="dcterms:W3CDTF">2015-02-02T09:04:45Z</dcterms:modified>
</cp:coreProperties>
</file>